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5595" windowHeight="9120" activeTab="0"/>
  </bookViews>
  <sheets>
    <sheet name="BLANK" sheetId="1" r:id="rId1"/>
    <sheet name="SAMPLE I" sheetId="2" r:id="rId2"/>
    <sheet name="SAMPLE II" sheetId="3" r:id="rId3"/>
  </sheets>
  <definedNames>
    <definedName name="_xlnm.Print_Area" localSheetId="0">'BLANK'!$A$1:$L$26</definedName>
    <definedName name="_xlnm.Print_Area" localSheetId="1">'SAMPLE I'!$A$1:$L$36</definedName>
    <definedName name="_xlnm.Print_Area" localSheetId="2">'SAMPLE II'!$A$1:$L$52</definedName>
  </definedNames>
  <calcPr fullCalcOnLoad="1"/>
</workbook>
</file>

<file path=xl/comments3.xml><?xml version="1.0" encoding="utf-8"?>
<comments xmlns="http://schemas.openxmlformats.org/spreadsheetml/2006/main">
  <authors>
    <author>Owner</author>
    <author>Diana Toledo</author>
  </authors>
  <commentList>
    <comment ref="G47" authorId="0">
      <text>
        <r>
          <rPr>
            <sz val="10"/>
            <rFont val="Tahoma"/>
            <family val="0"/>
          </rPr>
          <t xml:space="preserve">Include staff time!
</t>
        </r>
      </text>
    </comment>
    <comment ref="A13" authorId="1">
      <text>
        <r>
          <rPr>
            <b/>
            <sz val="8"/>
            <rFont val="Tahoma"/>
            <family val="0"/>
          </rPr>
          <t>Diana Toledo:</t>
        </r>
        <r>
          <rPr>
            <sz val="8"/>
            <rFont val="Tahoma"/>
            <family val="0"/>
          </rPr>
          <t xml:space="preserve">
 Brainstorm with Board about other strategies</t>
        </r>
      </text>
    </comment>
    <comment ref="A7" authorId="1">
      <text>
        <r>
          <rPr>
            <b/>
            <sz val="8"/>
            <rFont val="Tahoma"/>
            <family val="0"/>
          </rPr>
          <t>Diana Toledo:</t>
        </r>
        <r>
          <rPr>
            <sz val="8"/>
            <rFont val="Tahoma"/>
            <family val="0"/>
          </rPr>
          <t xml:space="preserve">
house parties, special breakfast, 1-on-1 visits, cultivation events?</t>
        </r>
      </text>
    </comment>
    <comment ref="G26" authorId="1">
      <text>
        <r>
          <rPr>
            <b/>
            <sz val="8"/>
            <rFont val="Tahoma"/>
            <family val="0"/>
          </rPr>
          <t>Diana Toledo:</t>
        </r>
        <r>
          <rPr>
            <sz val="8"/>
            <rFont val="Tahoma"/>
            <family val="0"/>
          </rPr>
          <t xml:space="preserve">
 (doesn't include staff time)</t>
        </r>
      </text>
    </comment>
  </commentList>
</comments>
</file>

<file path=xl/sharedStrings.xml><?xml version="1.0" encoding="utf-8"?>
<sst xmlns="http://schemas.openxmlformats.org/spreadsheetml/2006/main" count="457" uniqueCount="171">
  <si>
    <t>15-20</t>
  </si>
  <si>
    <t>TBD</t>
  </si>
  <si>
    <t>E.D. to attend meeting and provide follow-up as needed</t>
  </si>
  <si>
    <t>see above</t>
  </si>
  <si>
    <t>Spring?</t>
  </si>
  <si>
    <t>3-5%  or 14</t>
  </si>
  <si>
    <t>5% or 9</t>
  </si>
  <si>
    <t>10,000 (w/o staff time)</t>
  </si>
  <si>
    <t>4000 (w/o staff time)</t>
  </si>
  <si>
    <t>NOTES</t>
  </si>
  <si>
    <t>Attend and participate</t>
  </si>
  <si>
    <t>Personal notes?</t>
  </si>
  <si>
    <t>Personal notes to lapsed members</t>
  </si>
  <si>
    <t>Sept-Oct 2010</t>
  </si>
  <si>
    <t>Pull out donors of previous 4-6 weeks. Share donor info w/ Board</t>
  </si>
  <si>
    <t>Each Board member recruits 10 members/year</t>
  </si>
  <si>
    <t>Fall 2009</t>
  </si>
  <si>
    <t>Presentations to 6 civic groups/year</t>
  </si>
  <si>
    <t xml:space="preserve"> </t>
  </si>
  <si>
    <t>Personal notes on outgoing letters</t>
  </si>
  <si>
    <t>Major Donors</t>
  </si>
  <si>
    <t>Personal pitches and recruitment in their networks</t>
  </si>
  <si>
    <t xml:space="preserve">Assist by staffing tables at events </t>
  </si>
  <si>
    <t>3. Board Giving</t>
  </si>
  <si>
    <t>Board size</t>
  </si>
  <si>
    <t>4. Events</t>
  </si>
  <si>
    <t>5. Private Foundations</t>
  </si>
  <si>
    <t>Wild &amp; Scenic Film Festival</t>
  </si>
  <si>
    <t>Current Donors- Special Appeals</t>
  </si>
  <si>
    <t xml:space="preserve">Dec.appeal (end-of-year)  </t>
  </si>
  <si>
    <t>Renewal mailings:</t>
  </si>
  <si>
    <t>June</t>
  </si>
  <si>
    <t>Costs</t>
  </si>
  <si>
    <t>Average donation</t>
  </si>
  <si>
    <t>Anticipated effectiveness of request</t>
  </si>
  <si>
    <t>Timing</t>
  </si>
  <si>
    <t>Funding Source</t>
  </si>
  <si>
    <t>Strategy</t>
  </si>
  <si>
    <t># of people requested</t>
  </si>
  <si>
    <t>Amount Requested</t>
  </si>
  <si>
    <t>Probability of Funding</t>
  </si>
  <si>
    <t xml:space="preserve">Request for: </t>
  </si>
  <si>
    <t>1. Individual Donors (above dues)</t>
  </si>
  <si>
    <t>2. Member Dues</t>
  </si>
  <si>
    <t>Fee for service</t>
  </si>
  <si>
    <t>Sales</t>
  </si>
  <si>
    <t>Interest</t>
  </si>
  <si>
    <t>Request to:</t>
  </si>
  <si>
    <t># of businesses approached</t>
  </si>
  <si>
    <t>Board Role</t>
  </si>
  <si>
    <t>Staff Role</t>
  </si>
  <si>
    <t>Estimated Income</t>
  </si>
  <si>
    <t># of people asked</t>
  </si>
  <si>
    <t>Event</t>
  </si>
  <si>
    <t># of attendees</t>
  </si>
  <si>
    <t>Net Income</t>
  </si>
  <si>
    <t>Renewals</t>
  </si>
  <si>
    <t>Sub -Total by Source</t>
  </si>
  <si>
    <t>Percentage</t>
  </si>
  <si>
    <t>Ticket price or avg. gift</t>
  </si>
  <si>
    <t>Totals</t>
  </si>
  <si>
    <t>New members</t>
  </si>
  <si>
    <t>Monitoring &amp; Enforcement Program</t>
  </si>
  <si>
    <t>Members lapsing Jan-June</t>
  </si>
  <si>
    <t>Members lapsing June-Dec.</t>
  </si>
  <si>
    <t>Letters sent on 1/15, 3/1, 4/15, call on 5/15</t>
  </si>
  <si>
    <t>Letters sent on 6/15, 8/1 and possibly 9/15. Call 4-6 weeks after last letter</t>
  </si>
  <si>
    <t>Save the River Association</t>
  </si>
  <si>
    <t>June special appeal (for River Defense Fund)</t>
  </si>
  <si>
    <t>Dec.</t>
  </si>
  <si>
    <t>Ongoing cultivation of 17 current major donors +  major donor prospects, with 4-6 "light touches" per year (i.e. non-ask contacts)</t>
  </si>
  <si>
    <t>Ongoing</t>
  </si>
  <si>
    <t>circulate names of lapsed members among Board</t>
  </si>
  <si>
    <t>10 members</t>
  </si>
  <si>
    <t>Earth Day, Summer, Fall</t>
  </si>
  <si>
    <t>Prepare presentation materials, train Board</t>
  </si>
  <si>
    <t>January</t>
  </si>
  <si>
    <t>70 members</t>
  </si>
  <si>
    <t>Due Aug. 31</t>
  </si>
  <si>
    <t>Due May 1</t>
  </si>
  <si>
    <t>Due May 31</t>
  </si>
  <si>
    <t>Due Nov. 15</t>
  </si>
  <si>
    <t>Meet officer, submit proposal</t>
  </si>
  <si>
    <t>NONE</t>
  </si>
  <si>
    <t>Jim to attend meeting with Program Officer</t>
  </si>
  <si>
    <t>Annual Volunteer Conference</t>
  </si>
  <si>
    <t>House Party - Henry in Peoria (to be confirmed)</t>
  </si>
  <si>
    <t>6. Government Grants</t>
  </si>
  <si>
    <t xml:space="preserve">7. Business Donors </t>
  </si>
  <si>
    <t xml:space="preserve">8. Other </t>
  </si>
  <si>
    <t>Patagonia</t>
  </si>
  <si>
    <t>National Audubon</t>
  </si>
  <si>
    <t>Salaries/General Operating</t>
  </si>
  <si>
    <t>Sierra Club</t>
  </si>
  <si>
    <t>Common Counsel</t>
  </si>
  <si>
    <t>General Operating</t>
  </si>
  <si>
    <t>Willing Board members get roster of 3-5 major donors for cultivation (in coordination with E.D.)</t>
  </si>
  <si>
    <t>Get Board members names to cultivate and support materials (e.g. press clippings, reports, etc.)</t>
  </si>
  <si>
    <t>Face-to-face Major Donor visits</t>
  </si>
  <si>
    <t>Board to help open doors for mtgs with Prospects and to attend mtgs w/ E.D.</t>
  </si>
  <si>
    <t>Bi-annual renewals. 3 reminder letters + 1 call (or 2 letters, if the 3rd isn't effective in the first round). 6 wks b/n reminders</t>
  </si>
  <si>
    <t xml:space="preserve">Pull out major donors and renewal letters in Dec. (send appeals instead). Create coded mailings w/ reply cards and envelopes. </t>
  </si>
  <si>
    <t>Provide Board members with brochures, forms/envelopes &amp; other materials.</t>
  </si>
  <si>
    <t>Recruitment at tabled events (e.g. Earth Day event, Sunday market, etc.)</t>
  </si>
  <si>
    <t xml:space="preserve">Mailing to current and past volunteers </t>
  </si>
  <si>
    <t xml:space="preserve">Mailing to lapsed members </t>
  </si>
  <si>
    <t>Willing Bd members make 2-3 presentations/year. All on Board help secure speaking invitations</t>
  </si>
  <si>
    <t>Bd members fill out pledge cards for annual gift</t>
  </si>
  <si>
    <t>Make and honor donation pledge. Bd Chair/Vice-Chair lead effort to fulfill pledges.</t>
  </si>
  <si>
    <t>Mailing to river landowners</t>
  </si>
  <si>
    <t>March-April</t>
  </si>
  <si>
    <t>Personal notes on letters</t>
  </si>
  <si>
    <t>Host creates invitee list, mails invites, hosts party (food, etc.) Other Board members attend.</t>
  </si>
  <si>
    <t>Help w/ invitations &amp; mailing as needed. Present brief program.</t>
  </si>
  <si>
    <t>#  businesses approached</t>
  </si>
  <si>
    <t>Your Organization's Name Here</t>
  </si>
  <si>
    <t>Current Donors</t>
  </si>
  <si>
    <t>1st Qtr Appeal (going out late March) - NPDES Petition</t>
  </si>
  <si>
    <t>March</t>
  </si>
  <si>
    <t xml:space="preserve">Personal notes on outgoing letters (first query Board on members they know). </t>
  </si>
  <si>
    <t>Pull out donors of previous 4-6 weeks</t>
  </si>
  <si>
    <t>Personal notes on outgoing letters. Consider having someone else pen a letter or generate a quote to include.</t>
  </si>
  <si>
    <t>September</t>
  </si>
  <si>
    <t xml:space="preserve">Dec. - end-of-year appeal  </t>
  </si>
  <si>
    <t>December</t>
  </si>
  <si>
    <t>Ongoing stewardship of existing major donors (i.e. taken out of regular appeal cycle)</t>
  </si>
  <si>
    <t>Assist E.D. with donor stewardship</t>
  </si>
  <si>
    <t>Ongoing cultivation of non-Board major donors ($250+) - still in regular appeal cycle</t>
  </si>
  <si>
    <t>Assist E.D. with donor cultivation</t>
  </si>
  <si>
    <t>Identify donor prospects and cultivate</t>
  </si>
  <si>
    <t>brainstorm good prospects, assist E.D. with cultivation</t>
  </si>
  <si>
    <t>?</t>
  </si>
  <si>
    <t>Some Board members will host; others to attend</t>
  </si>
  <si>
    <t>Segment membership into quarters, 3 letters + 1 call, all letters out on the 10th of each month except for Nov. &amp; Dec. 5th, 1 month between reminders</t>
  </si>
  <si>
    <t>fill in from notes</t>
  </si>
  <si>
    <t>circulate names of expired members who are about to be called</t>
  </si>
  <si>
    <t>Pull out major donors</t>
  </si>
  <si>
    <t>Film Festival special reception for new members</t>
  </si>
  <si>
    <t>500?</t>
  </si>
  <si>
    <t>Board recruitment of members (10 members/Board member)</t>
  </si>
  <si>
    <t xml:space="preserve">Special mailing to previous volunteers </t>
  </si>
  <si>
    <t>100?</t>
  </si>
  <si>
    <t xml:space="preserve">New member mailing to expired members </t>
  </si>
  <si>
    <t xml:space="preserve">3-5% </t>
  </si>
  <si>
    <t>personal notes to lapsed members</t>
  </si>
  <si>
    <t>Identify Board members to make a total of 2-3 presentations to civic groups/year</t>
  </si>
  <si>
    <t>unsolicited (web, etc.)</t>
  </si>
  <si>
    <t>Ask all Board members to make a pledge</t>
  </si>
  <si>
    <t>Chair/Vice-Chair to help get all to pledge and to make donations</t>
  </si>
  <si>
    <t>operating funds</t>
  </si>
  <si>
    <t>organizing work and EJ</t>
  </si>
  <si>
    <t>program work</t>
  </si>
  <si>
    <t>hydro relicensing</t>
  </si>
  <si>
    <t>dams</t>
  </si>
  <si>
    <t>Diversity work</t>
  </si>
  <si>
    <t>computers</t>
  </si>
  <si>
    <t xml:space="preserve">6. Business Donors </t>
  </si>
  <si>
    <t xml:space="preserve">7. Other </t>
  </si>
  <si>
    <t>other</t>
  </si>
  <si>
    <t>June special appeal CAFO Campaign)</t>
  </si>
  <si>
    <t>Sept. special appeal (post annual mtg)</t>
  </si>
  <si>
    <t>60% (generic # , not based on history)</t>
  </si>
  <si>
    <t>Anonymous org</t>
  </si>
  <si>
    <t>Conference</t>
  </si>
  <si>
    <t>List trades (identify 2-3 groups to trade with from: canoe clubs, member orgs, flyfishing groups, Audubon, Wildlife Rehab.Center)</t>
  </si>
  <si>
    <t>Member recruitment at tabled events (e.g. 1-2 Earth Day events, farmer's market, etc.)</t>
  </si>
  <si>
    <t>Anonymous fdn</t>
  </si>
  <si>
    <t>CAFO work</t>
  </si>
  <si>
    <t>watershed advocacy</t>
  </si>
  <si>
    <t>House Parties Smiths, Jones', house concert at Lily's)</t>
  </si>
  <si>
    <t>rent of excess office space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</si>
</sst>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0.0"/>
    <numFmt numFmtId="171" formatCode="_(* #,##0.0_);_(* \(#,##0.0\);_(* &quot;-&quot;??_);_(@_)"/>
    <numFmt numFmtId="172" formatCode="_(* #,##0_);_(* \(#,##0\);_(* &quot;-&quot;??_);_(@_)"/>
    <numFmt numFmtId="173" formatCode="_(* #,##0.0_);_(* \(#,##0.0\);_(* &quot;-&quot;?_);_(@_)"/>
    <numFmt numFmtId="174" formatCode="&quot;$&quot;#,##0.0_);\(&quot;$&quot;#,##0.0\)"/>
    <numFmt numFmtId="175" formatCode="#,##0.0"/>
    <numFmt numFmtId="176" formatCode="&quot;$&quot;#,##0"/>
    <numFmt numFmtId="177" formatCode="#,##0.0_);\(#,##0.0\)"/>
    <numFmt numFmtId="178" formatCode="&quot;$&quot;#,##0.0_);[Red]\(&quot;$&quot;#,##0.0\)"/>
  </numFmts>
  <fonts count="50">
    <font>
      <sz val="10"/>
      <name val="Arial"/>
      <family val="0"/>
    </font>
    <font>
      <sz val="8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4"/>
      <name val="Arial Black"/>
      <family val="2"/>
    </font>
    <font>
      <b/>
      <i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b/>
      <i/>
      <sz val="14"/>
      <name val="Arial"/>
      <family val="2"/>
    </font>
    <font>
      <b/>
      <sz val="12"/>
      <name val="Arial Black"/>
      <family val="2"/>
    </font>
    <font>
      <sz val="10"/>
      <name val="Tahoma"/>
      <family val="0"/>
    </font>
    <font>
      <b/>
      <sz val="8"/>
      <name val="Tahoma"/>
      <family val="0"/>
    </font>
    <font>
      <sz val="8"/>
      <name val="Tahoma"/>
      <family val="0"/>
    </font>
    <font>
      <sz val="12"/>
      <name val="Arial Black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39">
    <xf numFmtId="0" fontId="0" fillId="0" borderId="0" xfId="0" applyAlignment="1">
      <alignment/>
    </xf>
    <xf numFmtId="41" fontId="3" fillId="0" borderId="0" xfId="0" applyNumberFormat="1" applyFont="1" applyFill="1" applyBorder="1" applyAlignment="1">
      <alignment horizontal="center" vertical="top" wrapText="1"/>
    </xf>
    <xf numFmtId="41" fontId="3" fillId="0" borderId="0" xfId="0" applyNumberFormat="1" applyFont="1" applyBorder="1" applyAlignment="1">
      <alignment vertical="top" wrapText="1"/>
    </xf>
    <xf numFmtId="41" fontId="2" fillId="0" borderId="0" xfId="0" applyNumberFormat="1" applyFont="1" applyBorder="1" applyAlignment="1">
      <alignment vertical="top" wrapText="1"/>
    </xf>
    <xf numFmtId="41" fontId="3" fillId="33" borderId="10" xfId="0" applyNumberFormat="1" applyFont="1" applyFill="1" applyBorder="1" applyAlignment="1">
      <alignment vertical="top" wrapText="1"/>
    </xf>
    <xf numFmtId="41" fontId="3" fillId="34" borderId="0" xfId="0" applyNumberFormat="1" applyFont="1" applyFill="1" applyBorder="1" applyAlignment="1">
      <alignment vertical="top"/>
    </xf>
    <xf numFmtId="41" fontId="3" fillId="34" borderId="0" xfId="0" applyNumberFormat="1" applyFont="1" applyFill="1" applyBorder="1" applyAlignment="1">
      <alignment horizontal="center" vertical="top"/>
    </xf>
    <xf numFmtId="41" fontId="3" fillId="35" borderId="0" xfId="0" applyNumberFormat="1" applyFont="1" applyFill="1" applyBorder="1" applyAlignment="1">
      <alignment horizontal="left" vertical="top" wrapText="1"/>
    </xf>
    <xf numFmtId="41" fontId="2" fillId="35" borderId="0" xfId="0" applyNumberFormat="1" applyFont="1" applyFill="1" applyBorder="1" applyAlignment="1">
      <alignment horizontal="left" vertical="top" wrapText="1"/>
    </xf>
    <xf numFmtId="41" fontId="3" fillId="0" borderId="0" xfId="0" applyNumberFormat="1" applyFont="1" applyFill="1" applyBorder="1" applyAlignment="1">
      <alignment vertical="top" wrapText="1"/>
    </xf>
    <xf numFmtId="5" fontId="3" fillId="33" borderId="10" xfId="44" applyNumberFormat="1" applyFont="1" applyFill="1" applyBorder="1" applyAlignment="1">
      <alignment vertical="top" wrapText="1"/>
    </xf>
    <xf numFmtId="41" fontId="3" fillId="33" borderId="10" xfId="0" applyNumberFormat="1" applyFont="1" applyFill="1" applyBorder="1" applyAlignment="1">
      <alignment vertical="center" wrapText="1"/>
    </xf>
    <xf numFmtId="41" fontId="3" fillId="33" borderId="10" xfId="0" applyNumberFormat="1" applyFont="1" applyFill="1" applyBorder="1" applyAlignment="1">
      <alignment horizontal="left" vertical="center" wrapText="1"/>
    </xf>
    <xf numFmtId="41" fontId="3" fillId="33" borderId="11" xfId="0" applyNumberFormat="1" applyFont="1" applyFill="1" applyBorder="1" applyAlignment="1">
      <alignment vertical="center" wrapText="1"/>
    </xf>
    <xf numFmtId="41" fontId="3" fillId="33" borderId="12" xfId="0" applyNumberFormat="1" applyFont="1" applyFill="1" applyBorder="1" applyAlignment="1">
      <alignment vertical="center" wrapText="1"/>
    </xf>
    <xf numFmtId="41" fontId="2" fillId="34" borderId="13" xfId="0" applyNumberFormat="1" applyFont="1" applyFill="1" applyBorder="1" applyAlignment="1">
      <alignment vertical="top"/>
    </xf>
    <xf numFmtId="41" fontId="2" fillId="34" borderId="14" xfId="0" applyNumberFormat="1" applyFont="1" applyFill="1" applyBorder="1" applyAlignment="1">
      <alignment vertical="top"/>
    </xf>
    <xf numFmtId="41" fontId="2" fillId="34" borderId="0" xfId="0" applyNumberFormat="1" applyFont="1" applyFill="1" applyBorder="1" applyAlignment="1">
      <alignment vertical="top"/>
    </xf>
    <xf numFmtId="41" fontId="2" fillId="34" borderId="13" xfId="0" applyNumberFormat="1" applyFont="1" applyFill="1" applyBorder="1" applyAlignment="1">
      <alignment horizontal="left" vertical="top"/>
    </xf>
    <xf numFmtId="41" fontId="3" fillId="33" borderId="14" xfId="0" applyNumberFormat="1" applyFont="1" applyFill="1" applyBorder="1" applyAlignment="1">
      <alignment horizontal="center" vertical="top" wrapText="1"/>
    </xf>
    <xf numFmtId="41" fontId="3" fillId="33" borderId="10" xfId="0" applyNumberFormat="1" applyFont="1" applyFill="1" applyBorder="1" applyAlignment="1">
      <alignment horizontal="center" vertical="center" wrapText="1"/>
    </xf>
    <xf numFmtId="5" fontId="5" fillId="33" borderId="10" xfId="44" applyNumberFormat="1" applyFont="1" applyFill="1" applyBorder="1" applyAlignment="1">
      <alignment horizontal="right" vertical="center" wrapText="1"/>
    </xf>
    <xf numFmtId="41" fontId="2" fillId="0" borderId="0" xfId="0" applyNumberFormat="1" applyFont="1" applyBorder="1" applyAlignment="1">
      <alignment horizontal="left" vertical="center"/>
    </xf>
    <xf numFmtId="41" fontId="2" fillId="0" borderId="0" xfId="0" applyNumberFormat="1" applyFont="1" applyBorder="1" applyAlignment="1">
      <alignment vertical="center" wrapText="1"/>
    </xf>
    <xf numFmtId="41" fontId="2" fillId="0" borderId="0" xfId="0" applyNumberFormat="1" applyFont="1" applyBorder="1" applyAlignment="1">
      <alignment horizontal="center" vertical="center" wrapText="1"/>
    </xf>
    <xf numFmtId="9" fontId="2" fillId="0" borderId="0" xfId="59" applyNumberFormat="1" applyFont="1" applyFill="1" applyBorder="1" applyAlignment="1">
      <alignment horizontal="center" vertical="center" wrapText="1"/>
    </xf>
    <xf numFmtId="5" fontId="2" fillId="0" borderId="0" xfId="59" applyNumberFormat="1" applyFont="1" applyFill="1" applyBorder="1" applyAlignment="1">
      <alignment horizontal="center" vertical="center" wrapText="1"/>
    </xf>
    <xf numFmtId="5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 wrapText="1"/>
    </xf>
    <xf numFmtId="41" fontId="2" fillId="0" borderId="0" xfId="0" applyNumberFormat="1" applyFont="1" applyBorder="1" applyAlignment="1">
      <alignment vertical="center"/>
    </xf>
    <xf numFmtId="41" fontId="2" fillId="0" borderId="0" xfId="0" applyNumberFormat="1" applyFont="1" applyBorder="1" applyAlignment="1">
      <alignment horizontal="left" vertical="center" wrapText="1"/>
    </xf>
    <xf numFmtId="41" fontId="2" fillId="0" borderId="0" xfId="44" applyNumberFormat="1" applyFont="1" applyFill="1" applyBorder="1" applyAlignment="1">
      <alignment vertical="center" wrapText="1"/>
    </xf>
    <xf numFmtId="9" fontId="2" fillId="0" borderId="0" xfId="59" applyNumberFormat="1" applyFont="1" applyBorder="1" applyAlignment="1">
      <alignment horizontal="center" vertical="center" wrapText="1"/>
    </xf>
    <xf numFmtId="41" fontId="2" fillId="0" borderId="0" xfId="59" applyNumberFormat="1" applyFont="1" applyBorder="1" applyAlignment="1">
      <alignment horizontal="center" vertical="center" wrapText="1"/>
    </xf>
    <xf numFmtId="5" fontId="2" fillId="0" borderId="0" xfId="0" applyNumberFormat="1" applyFont="1" applyBorder="1" applyAlignment="1">
      <alignment horizontal="center" vertical="center" wrapText="1"/>
    </xf>
    <xf numFmtId="41" fontId="2" fillId="0" borderId="0" xfId="0" applyNumberFormat="1" applyFont="1" applyFill="1" applyBorder="1" applyAlignment="1">
      <alignment vertical="center" wrapText="1"/>
    </xf>
    <xf numFmtId="41" fontId="2" fillId="0" borderId="0" xfId="0" applyNumberFormat="1" applyFont="1" applyFill="1" applyBorder="1" applyAlignment="1">
      <alignment horizontal="left" vertical="center" wrapText="1"/>
    </xf>
    <xf numFmtId="41" fontId="2" fillId="0" borderId="0" xfId="0" applyNumberFormat="1" applyFont="1" applyBorder="1" applyAlignment="1">
      <alignment horizontal="left" vertical="top" wrapText="1"/>
    </xf>
    <xf numFmtId="41" fontId="2" fillId="0" borderId="0" xfId="0" applyNumberFormat="1" applyFont="1" applyFill="1" applyBorder="1" applyAlignment="1">
      <alignment horizontal="center" vertical="center" wrapText="1"/>
    </xf>
    <xf numFmtId="41" fontId="2" fillId="0" borderId="0" xfId="0" applyNumberFormat="1" applyFont="1" applyFill="1" applyBorder="1" applyAlignment="1">
      <alignment horizontal="right" vertical="top" wrapText="1"/>
    </xf>
    <xf numFmtId="41" fontId="2" fillId="0" borderId="0" xfId="0" applyNumberFormat="1" applyFont="1" applyFill="1" applyBorder="1" applyAlignment="1">
      <alignment horizontal="left" vertical="top" wrapText="1"/>
    </xf>
    <xf numFmtId="41" fontId="2" fillId="0" borderId="0" xfId="0" applyNumberFormat="1" applyFont="1" applyFill="1" applyBorder="1" applyAlignment="1">
      <alignment horizontal="center" vertical="top" wrapText="1"/>
    </xf>
    <xf numFmtId="9" fontId="2" fillId="0" borderId="0" xfId="59" applyFont="1" applyFill="1" applyBorder="1" applyAlignment="1">
      <alignment horizontal="center" vertical="top" wrapText="1"/>
    </xf>
    <xf numFmtId="176" fontId="2" fillId="0" borderId="0" xfId="0" applyNumberFormat="1" applyFont="1" applyFill="1" applyBorder="1" applyAlignment="1">
      <alignment horizontal="center" vertical="top" wrapText="1"/>
    </xf>
    <xf numFmtId="176" fontId="2" fillId="0" borderId="0" xfId="0" applyNumberFormat="1" applyFont="1" applyBorder="1" applyAlignment="1">
      <alignment vertical="top" wrapText="1"/>
    </xf>
    <xf numFmtId="5" fontId="2" fillId="0" borderId="0" xfId="0" applyNumberFormat="1" applyFont="1" applyFill="1" applyBorder="1" applyAlignment="1">
      <alignment horizontal="center" vertical="top" wrapText="1"/>
    </xf>
    <xf numFmtId="41" fontId="2" fillId="0" borderId="15" xfId="44" applyNumberFormat="1" applyFont="1" applyFill="1" applyBorder="1" applyAlignment="1">
      <alignment horizontal="left" vertical="top" wrapText="1"/>
    </xf>
    <xf numFmtId="37" fontId="2" fillId="0" borderId="0" xfId="0" applyNumberFormat="1" applyFont="1" applyFill="1" applyBorder="1" applyAlignment="1">
      <alignment horizontal="center" vertical="top" wrapText="1"/>
    </xf>
    <xf numFmtId="176" fontId="2" fillId="0" borderId="0" xfId="0" applyNumberFormat="1" applyFont="1" applyFill="1" applyBorder="1" applyAlignment="1">
      <alignment horizontal="center" vertical="top"/>
    </xf>
    <xf numFmtId="41" fontId="2" fillId="0" borderId="0" xfId="0" applyNumberFormat="1" applyFont="1" applyFill="1" applyAlignment="1">
      <alignment vertical="top" wrapText="1"/>
    </xf>
    <xf numFmtId="0" fontId="2" fillId="0" borderId="0" xfId="59" applyNumberFormat="1" applyFont="1" applyFill="1" applyBorder="1" applyAlignment="1">
      <alignment horizontal="center" vertical="top" wrapText="1"/>
    </xf>
    <xf numFmtId="1" fontId="2" fillId="0" borderId="0" xfId="59" applyNumberFormat="1" applyFont="1" applyFill="1" applyBorder="1" applyAlignment="1">
      <alignment horizontal="center" vertical="top" wrapText="1"/>
    </xf>
    <xf numFmtId="41" fontId="2" fillId="0" borderId="0" xfId="0" applyNumberFormat="1" applyFont="1" applyFill="1" applyBorder="1" applyAlignment="1">
      <alignment vertical="top" wrapText="1"/>
    </xf>
    <xf numFmtId="6" fontId="2" fillId="0" borderId="0" xfId="0" applyNumberFormat="1" applyFont="1" applyFill="1" applyBorder="1" applyAlignment="1">
      <alignment horizontal="center" vertical="top" wrapText="1"/>
    </xf>
    <xf numFmtId="5" fontId="2" fillId="0" borderId="0" xfId="0" applyNumberFormat="1" applyFont="1" applyFill="1" applyBorder="1" applyAlignment="1">
      <alignment horizontal="center" vertical="top"/>
    </xf>
    <xf numFmtId="9" fontId="3" fillId="33" borderId="10" xfId="59" applyFont="1" applyFill="1" applyBorder="1" applyAlignment="1">
      <alignment horizontal="center" vertical="center" wrapText="1"/>
    </xf>
    <xf numFmtId="5" fontId="5" fillId="33" borderId="16" xfId="44" applyNumberFormat="1" applyFont="1" applyFill="1" applyBorder="1" applyAlignment="1">
      <alignment horizontal="right" vertical="center" wrapText="1"/>
    </xf>
    <xf numFmtId="41" fontId="2" fillId="0" borderId="0" xfId="0" applyNumberFormat="1" applyFont="1" applyFill="1" applyBorder="1" applyAlignment="1">
      <alignment vertical="top"/>
    </xf>
    <xf numFmtId="41" fontId="2" fillId="0" borderId="0" xfId="0" applyNumberFormat="1" applyFont="1" applyFill="1" applyBorder="1" applyAlignment="1">
      <alignment horizontal="left" vertical="top" indent="1"/>
    </xf>
    <xf numFmtId="41" fontId="2" fillId="0" borderId="0" xfId="0" applyNumberFormat="1" applyFont="1" applyFill="1" applyBorder="1" applyAlignment="1">
      <alignment horizontal="center" vertical="top"/>
    </xf>
    <xf numFmtId="41" fontId="2" fillId="0" borderId="0" xfId="44" applyNumberFormat="1" applyFont="1" applyFill="1" applyBorder="1" applyAlignment="1">
      <alignment horizontal="left" vertical="top" wrapText="1"/>
    </xf>
    <xf numFmtId="44" fontId="2" fillId="0" borderId="0" xfId="44" applyFont="1" applyFill="1" applyBorder="1" applyAlignment="1">
      <alignment horizontal="right" vertical="top" wrapText="1"/>
    </xf>
    <xf numFmtId="5" fontId="2" fillId="0" borderId="0" xfId="0" applyNumberFormat="1" applyFont="1" applyBorder="1" applyAlignment="1">
      <alignment horizontal="center" vertical="top"/>
    </xf>
    <xf numFmtId="41" fontId="2" fillId="0" borderId="0" xfId="0" applyNumberFormat="1" applyFont="1" applyBorder="1" applyAlignment="1">
      <alignment vertical="top"/>
    </xf>
    <xf numFmtId="41" fontId="2" fillId="0" borderId="0" xfId="0" applyNumberFormat="1" applyFont="1" applyBorder="1" applyAlignment="1">
      <alignment horizontal="left" vertical="top"/>
    </xf>
    <xf numFmtId="5" fontId="2" fillId="0" borderId="0" xfId="44" applyNumberFormat="1" applyFont="1" applyFill="1" applyBorder="1" applyAlignment="1">
      <alignment horizontal="center" vertical="top" wrapText="1"/>
    </xf>
    <xf numFmtId="5" fontId="5" fillId="0" borderId="15" xfId="44" applyNumberFormat="1" applyFont="1" applyFill="1" applyBorder="1" applyAlignment="1">
      <alignment horizontal="right" vertical="top" wrapText="1"/>
    </xf>
    <xf numFmtId="41" fontId="3" fillId="33" borderId="11" xfId="0" applyNumberFormat="1" applyFont="1" applyFill="1" applyBorder="1" applyAlignment="1">
      <alignment horizontal="center" vertical="center" wrapText="1"/>
    </xf>
    <xf numFmtId="41" fontId="3" fillId="33" borderId="11" xfId="0" applyNumberFormat="1" applyFont="1" applyFill="1" applyBorder="1" applyAlignment="1">
      <alignment horizontal="left" vertical="center" wrapText="1"/>
    </xf>
    <xf numFmtId="5" fontId="5" fillId="33" borderId="11" xfId="44" applyNumberFormat="1" applyFont="1" applyFill="1" applyBorder="1" applyAlignment="1">
      <alignment horizontal="right" vertical="center" wrapText="1"/>
    </xf>
    <xf numFmtId="41" fontId="2" fillId="0" borderId="0" xfId="0" applyNumberFormat="1" applyFont="1" applyAlignment="1">
      <alignment vertical="top"/>
    </xf>
    <xf numFmtId="0" fontId="2" fillId="0" borderId="0" xfId="0" applyNumberFormat="1" applyFont="1" applyBorder="1" applyAlignment="1">
      <alignment wrapText="1"/>
    </xf>
    <xf numFmtId="41" fontId="2" fillId="0" borderId="0" xfId="0" applyNumberFormat="1" applyFont="1" applyBorder="1" applyAlignment="1">
      <alignment horizontal="center" vertical="top" wrapText="1"/>
    </xf>
    <xf numFmtId="176" fontId="2" fillId="0" borderId="0" xfId="0" applyNumberFormat="1" applyFont="1" applyBorder="1" applyAlignment="1">
      <alignment horizontal="center" vertical="top"/>
    </xf>
    <xf numFmtId="9" fontId="2" fillId="0" borderId="0" xfId="59" applyFont="1" applyBorder="1" applyAlignment="1">
      <alignment horizontal="center" vertical="top"/>
    </xf>
    <xf numFmtId="5" fontId="2" fillId="0" borderId="0" xfId="0" applyNumberFormat="1" applyFont="1" applyFill="1" applyBorder="1" applyAlignment="1">
      <alignment vertical="top" wrapText="1"/>
    </xf>
    <xf numFmtId="5" fontId="2" fillId="0" borderId="0" xfId="0" applyNumberFormat="1" applyFont="1" applyBorder="1" applyAlignment="1">
      <alignment vertical="top"/>
    </xf>
    <xf numFmtId="41" fontId="2" fillId="33" borderId="17" xfId="44" applyNumberFormat="1" applyFont="1" applyFill="1" applyBorder="1" applyAlignment="1">
      <alignment horizontal="left" vertical="center" wrapText="1"/>
    </xf>
    <xf numFmtId="0" fontId="2" fillId="0" borderId="0" xfId="0" applyNumberFormat="1" applyFont="1" applyBorder="1" applyAlignment="1">
      <alignment vertical="center" wrapText="1"/>
    </xf>
    <xf numFmtId="41" fontId="3" fillId="33" borderId="10" xfId="44" applyNumberFormat="1" applyFont="1" applyFill="1" applyBorder="1" applyAlignment="1">
      <alignment horizontal="left" vertical="center" wrapText="1"/>
    </xf>
    <xf numFmtId="41" fontId="3" fillId="0" borderId="0" xfId="0" applyNumberFormat="1" applyFont="1" applyFill="1" applyBorder="1" applyAlignment="1">
      <alignment horizontal="left" vertical="top" wrapText="1"/>
    </xf>
    <xf numFmtId="41" fontId="3" fillId="0" borderId="15" xfId="44" applyNumberFormat="1" applyFont="1" applyFill="1" applyBorder="1" applyAlignment="1">
      <alignment horizontal="left" vertical="top" wrapText="1"/>
    </xf>
    <xf numFmtId="41" fontId="3" fillId="33" borderId="10" xfId="44" applyNumberFormat="1" applyFont="1" applyFill="1" applyBorder="1" applyAlignment="1">
      <alignment horizontal="center" vertical="center" wrapText="1"/>
    </xf>
    <xf numFmtId="41" fontId="3" fillId="0" borderId="0" xfId="0" applyNumberFormat="1" applyFont="1" applyBorder="1" applyAlignment="1">
      <alignment horizontal="center" vertical="top" wrapText="1"/>
    </xf>
    <xf numFmtId="9" fontId="3" fillId="0" borderId="0" xfId="59" applyFont="1" applyBorder="1" applyAlignment="1">
      <alignment horizontal="center" vertical="top" wrapText="1"/>
    </xf>
    <xf numFmtId="41" fontId="3" fillId="33" borderId="10" xfId="0" applyNumberFormat="1" applyFont="1" applyFill="1" applyBorder="1" applyAlignment="1">
      <alignment horizontal="center" vertical="top" wrapText="1"/>
    </xf>
    <xf numFmtId="41" fontId="2" fillId="33" borderId="10" xfId="0" applyNumberFormat="1" applyFont="1" applyFill="1" applyBorder="1" applyAlignment="1">
      <alignment vertical="top" wrapText="1"/>
    </xf>
    <xf numFmtId="41" fontId="2" fillId="33" borderId="10" xfId="0" applyNumberFormat="1" applyFont="1" applyFill="1" applyBorder="1" applyAlignment="1">
      <alignment horizontal="left" vertical="top" wrapText="1"/>
    </xf>
    <xf numFmtId="5" fontId="5" fillId="33" borderId="10" xfId="44" applyNumberFormat="1" applyFont="1" applyFill="1" applyBorder="1" applyAlignment="1">
      <alignment horizontal="right" vertical="top" wrapText="1"/>
    </xf>
    <xf numFmtId="41" fontId="3" fillId="0" borderId="13" xfId="0" applyNumberFormat="1" applyFont="1" applyFill="1" applyBorder="1" applyAlignment="1">
      <alignment horizontal="center" vertical="top" wrapText="1"/>
    </xf>
    <xf numFmtId="41" fontId="2" fillId="0" borderId="0" xfId="0" applyNumberFormat="1" applyFont="1" applyAlignment="1">
      <alignment vertical="top" wrapText="1"/>
    </xf>
    <xf numFmtId="41" fontId="2" fillId="0" borderId="0" xfId="0" applyNumberFormat="1" applyFont="1" applyFill="1" applyAlignment="1">
      <alignment vertical="top"/>
    </xf>
    <xf numFmtId="41" fontId="2" fillId="0" borderId="0" xfId="0" applyNumberFormat="1" applyFont="1" applyFill="1" applyAlignment="1">
      <alignment vertical="center"/>
    </xf>
    <xf numFmtId="41" fontId="2" fillId="0" borderId="0" xfId="0" applyNumberFormat="1" applyFont="1" applyAlignment="1">
      <alignment vertical="center"/>
    </xf>
    <xf numFmtId="41" fontId="2" fillId="0" borderId="0" xfId="44" applyNumberFormat="1" applyFont="1" applyFill="1" applyBorder="1" applyAlignment="1">
      <alignment horizontal="right" vertical="top" wrapText="1"/>
    </xf>
    <xf numFmtId="41" fontId="3" fillId="0" borderId="0" xfId="0" applyNumberFormat="1" applyFont="1" applyFill="1" applyBorder="1" applyAlignment="1">
      <alignment vertical="center"/>
    </xf>
    <xf numFmtId="41" fontId="3" fillId="0" borderId="10" xfId="0" applyNumberFormat="1" applyFont="1" applyFill="1" applyBorder="1" applyAlignment="1">
      <alignment vertical="center"/>
    </xf>
    <xf numFmtId="41" fontId="3" fillId="0" borderId="0" xfId="0" applyNumberFormat="1" applyFont="1" applyFill="1" applyBorder="1" applyAlignment="1">
      <alignment vertical="top"/>
    </xf>
    <xf numFmtId="41" fontId="3" fillId="0" borderId="0" xfId="0" applyNumberFormat="1" applyFont="1" applyBorder="1" applyAlignment="1">
      <alignment vertical="top"/>
    </xf>
    <xf numFmtId="41" fontId="3" fillId="0" borderId="10" xfId="0" applyNumberFormat="1" applyFont="1" applyBorder="1" applyAlignment="1">
      <alignment vertical="top"/>
    </xf>
    <xf numFmtId="41" fontId="3" fillId="0" borderId="0" xfId="42" applyNumberFormat="1" applyFont="1" applyFill="1" applyBorder="1" applyAlignment="1">
      <alignment horizontal="left" vertical="top" wrapText="1"/>
    </xf>
    <xf numFmtId="41" fontId="3" fillId="0" borderId="0" xfId="0" applyNumberFormat="1" applyFont="1" applyAlignment="1">
      <alignment vertical="top" wrapText="1"/>
    </xf>
    <xf numFmtId="41" fontId="3" fillId="0" borderId="0" xfId="0" applyNumberFormat="1" applyFont="1" applyFill="1" applyAlignment="1">
      <alignment vertical="top" wrapText="1"/>
    </xf>
    <xf numFmtId="41" fontId="3" fillId="0" borderId="0" xfId="44" applyNumberFormat="1" applyFont="1" applyFill="1" applyBorder="1" applyAlignment="1">
      <alignment horizontal="left" vertical="top" wrapText="1"/>
    </xf>
    <xf numFmtId="41" fontId="3" fillId="0" borderId="0" xfId="0" applyNumberFormat="1" applyFont="1" applyAlignment="1">
      <alignment vertical="top"/>
    </xf>
    <xf numFmtId="41" fontId="2" fillId="0" borderId="0" xfId="42" applyNumberFormat="1" applyFont="1" applyFill="1" applyBorder="1" applyAlignment="1">
      <alignment horizontal="left" vertical="top" wrapText="1"/>
    </xf>
    <xf numFmtId="41" fontId="2" fillId="0" borderId="13" xfId="0" applyNumberFormat="1" applyFont="1" applyBorder="1" applyAlignment="1">
      <alignment vertical="top" wrapText="1"/>
    </xf>
    <xf numFmtId="41" fontId="2" fillId="0" borderId="0" xfId="0" applyNumberFormat="1" applyFont="1" applyBorder="1" applyAlignment="1">
      <alignment horizontal="center" vertical="top"/>
    </xf>
    <xf numFmtId="41" fontId="2" fillId="0" borderId="0" xfId="0" applyNumberFormat="1" applyFont="1" applyBorder="1" applyAlignment="1">
      <alignment horizontal="center" vertical="center"/>
    </xf>
    <xf numFmtId="41" fontId="2" fillId="0" borderId="0" xfId="0" applyNumberFormat="1" applyFont="1" applyFill="1" applyBorder="1" applyAlignment="1">
      <alignment vertical="center"/>
    </xf>
    <xf numFmtId="41" fontId="2" fillId="0" borderId="14" xfId="0" applyNumberFormat="1" applyFont="1" applyBorder="1" applyAlignment="1">
      <alignment vertical="top" wrapText="1"/>
    </xf>
    <xf numFmtId="41" fontId="2" fillId="0" borderId="13" xfId="0" applyNumberFormat="1" applyFont="1" applyBorder="1" applyAlignment="1">
      <alignment horizontal="center" vertical="top"/>
    </xf>
    <xf numFmtId="41" fontId="2" fillId="0" borderId="13" xfId="0" applyNumberFormat="1" applyFont="1" applyBorder="1" applyAlignment="1">
      <alignment vertical="top"/>
    </xf>
    <xf numFmtId="41" fontId="2" fillId="0" borderId="14" xfId="0" applyNumberFormat="1" applyFont="1" applyBorder="1" applyAlignment="1">
      <alignment vertical="top"/>
    </xf>
    <xf numFmtId="41" fontId="2" fillId="0" borderId="13" xfId="0" applyNumberFormat="1" applyFont="1" applyBorder="1" applyAlignment="1">
      <alignment horizontal="left" vertical="top"/>
    </xf>
    <xf numFmtId="41" fontId="4" fillId="33" borderId="0" xfId="0" applyNumberFormat="1" applyFont="1" applyFill="1" applyAlignment="1">
      <alignment vertical="center" wrapText="1"/>
    </xf>
    <xf numFmtId="41" fontId="8" fillId="34" borderId="0" xfId="0" applyNumberFormat="1" applyFont="1" applyFill="1" applyBorder="1" applyAlignment="1">
      <alignment vertical="center"/>
    </xf>
    <xf numFmtId="41" fontId="3" fillId="34" borderId="13" xfId="0" applyNumberFormat="1" applyFont="1" applyFill="1" applyBorder="1" applyAlignment="1">
      <alignment horizontal="center" vertical="center"/>
    </xf>
    <xf numFmtId="5" fontId="2" fillId="0" borderId="0" xfId="0" applyNumberFormat="1" applyFont="1" applyFill="1" applyBorder="1" applyAlignment="1">
      <alignment horizontal="center" vertical="center"/>
    </xf>
    <xf numFmtId="41" fontId="5" fillId="34" borderId="0" xfId="0" applyNumberFormat="1" applyFont="1" applyFill="1" applyBorder="1" applyAlignment="1">
      <alignment vertical="center"/>
    </xf>
    <xf numFmtId="41" fontId="3" fillId="34" borderId="0" xfId="0" applyNumberFormat="1" applyFont="1" applyFill="1" applyBorder="1" applyAlignment="1">
      <alignment horizontal="center" vertical="center"/>
    </xf>
    <xf numFmtId="41" fontId="3" fillId="34" borderId="0" xfId="0" applyNumberFormat="1" applyFont="1" applyFill="1" applyBorder="1" applyAlignment="1">
      <alignment vertical="center"/>
    </xf>
    <xf numFmtId="41" fontId="2" fillId="34" borderId="13" xfId="0" applyNumberFormat="1" applyFont="1" applyFill="1" applyBorder="1" applyAlignment="1">
      <alignment vertical="center"/>
    </xf>
    <xf numFmtId="41" fontId="2" fillId="34" borderId="14" xfId="0" applyNumberFormat="1" applyFont="1" applyFill="1" applyBorder="1" applyAlignment="1">
      <alignment vertical="center"/>
    </xf>
    <xf numFmtId="41" fontId="2" fillId="34" borderId="0" xfId="0" applyNumberFormat="1" applyFont="1" applyFill="1" applyBorder="1" applyAlignment="1">
      <alignment vertical="center"/>
    </xf>
    <xf numFmtId="41" fontId="2" fillId="34" borderId="13" xfId="0" applyNumberFormat="1" applyFont="1" applyFill="1" applyBorder="1" applyAlignment="1">
      <alignment horizontal="left" vertical="center"/>
    </xf>
    <xf numFmtId="41" fontId="3" fillId="33" borderId="14" xfId="0" applyNumberFormat="1" applyFont="1" applyFill="1" applyBorder="1" applyAlignment="1">
      <alignment horizontal="center" vertical="center" wrapText="1"/>
    </xf>
    <xf numFmtId="41" fontId="3" fillId="0" borderId="13" xfId="0" applyNumberFormat="1" applyFont="1" applyFill="1" applyBorder="1" applyAlignment="1">
      <alignment horizontal="center" vertical="center" wrapText="1"/>
    </xf>
    <xf numFmtId="41" fontId="2" fillId="0" borderId="0" xfId="0" applyNumberFormat="1" applyFont="1" applyAlignment="1">
      <alignment vertical="center" wrapText="1"/>
    </xf>
    <xf numFmtId="41" fontId="2" fillId="0" borderId="0" xfId="44" applyNumberFormat="1" applyFont="1" applyFill="1" applyBorder="1" applyAlignment="1">
      <alignment horizontal="right" vertical="center" wrapText="1"/>
    </xf>
    <xf numFmtId="41" fontId="2" fillId="0" borderId="0" xfId="0" applyNumberFormat="1" applyFont="1" applyFill="1" applyBorder="1" applyAlignment="1">
      <alignment horizontal="right" vertical="center" wrapText="1"/>
    </xf>
    <xf numFmtId="9" fontId="2" fillId="0" borderId="0" xfId="59" applyFont="1" applyFill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center" vertical="center" wrapText="1"/>
    </xf>
    <xf numFmtId="5" fontId="2" fillId="0" borderId="0" xfId="0" applyNumberFormat="1" applyFont="1" applyFill="1" applyBorder="1" applyAlignment="1">
      <alignment horizontal="center" vertical="center" wrapText="1"/>
    </xf>
    <xf numFmtId="41" fontId="2" fillId="0" borderId="15" xfId="44" applyNumberFormat="1" applyFont="1" applyFill="1" applyBorder="1" applyAlignment="1">
      <alignment horizontal="left" vertical="center" wrapText="1"/>
    </xf>
    <xf numFmtId="41" fontId="2" fillId="0" borderId="0" xfId="0" applyNumberFormat="1" applyFont="1" applyFill="1" applyAlignment="1">
      <alignment vertical="center" wrapText="1"/>
    </xf>
    <xf numFmtId="37" fontId="2" fillId="0" borderId="0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/>
    </xf>
    <xf numFmtId="0" fontId="2" fillId="0" borderId="0" xfId="59" applyNumberFormat="1" applyFont="1" applyFill="1" applyBorder="1" applyAlignment="1">
      <alignment horizontal="center" vertical="center" wrapText="1"/>
    </xf>
    <xf numFmtId="41" fontId="2" fillId="0" borderId="0" xfId="0" applyNumberFormat="1" applyFont="1" applyFill="1" applyBorder="1" applyAlignment="1">
      <alignment horizontal="left" vertical="center"/>
    </xf>
    <xf numFmtId="41" fontId="2" fillId="0" borderId="0" xfId="0" applyNumberFormat="1" applyFont="1" applyFill="1" applyBorder="1" applyAlignment="1">
      <alignment horizontal="center" vertical="center"/>
    </xf>
    <xf numFmtId="41" fontId="2" fillId="0" borderId="0" xfId="44" applyNumberFormat="1" applyFont="1" applyFill="1" applyBorder="1" applyAlignment="1">
      <alignment horizontal="left" vertical="center" wrapText="1"/>
    </xf>
    <xf numFmtId="41" fontId="3" fillId="0" borderId="0" xfId="0" applyNumberFormat="1" applyFont="1" applyBorder="1" applyAlignment="1">
      <alignment vertical="center"/>
    </xf>
    <xf numFmtId="41" fontId="3" fillId="0" borderId="10" xfId="0" applyNumberFormat="1" applyFont="1" applyBorder="1" applyAlignment="1">
      <alignment vertical="center"/>
    </xf>
    <xf numFmtId="41" fontId="3" fillId="0" borderId="0" xfId="0" applyNumberFormat="1" applyFont="1" applyFill="1" applyBorder="1" applyAlignment="1">
      <alignment vertical="center" wrapText="1"/>
    </xf>
    <xf numFmtId="5" fontId="2" fillId="0" borderId="0" xfId="44" applyNumberFormat="1" applyFont="1" applyFill="1" applyBorder="1" applyAlignment="1">
      <alignment horizontal="center" vertical="center" wrapText="1"/>
    </xf>
    <xf numFmtId="5" fontId="5" fillId="0" borderId="15" xfId="44" applyNumberFormat="1" applyFont="1" applyFill="1" applyBorder="1" applyAlignment="1">
      <alignment horizontal="right" vertical="center" wrapText="1"/>
    </xf>
    <xf numFmtId="176" fontId="2" fillId="0" borderId="0" xfId="0" applyNumberFormat="1" applyFont="1" applyBorder="1" applyAlignment="1">
      <alignment horizontal="center" vertical="center"/>
    </xf>
    <xf numFmtId="9" fontId="2" fillId="0" borderId="0" xfId="59" applyFont="1" applyBorder="1" applyAlignment="1">
      <alignment horizontal="center" vertical="center"/>
    </xf>
    <xf numFmtId="5" fontId="2" fillId="0" borderId="0" xfId="0" applyNumberFormat="1" applyFont="1" applyFill="1" applyBorder="1" applyAlignment="1">
      <alignment vertical="center" wrapText="1"/>
    </xf>
    <xf numFmtId="41" fontId="2" fillId="35" borderId="0" xfId="0" applyNumberFormat="1" applyFont="1" applyFill="1" applyBorder="1" applyAlignment="1">
      <alignment horizontal="left" vertical="center" wrapText="1"/>
    </xf>
    <xf numFmtId="41" fontId="3" fillId="33" borderId="12" xfId="0" applyNumberFormat="1" applyFont="1" applyFill="1" applyBorder="1" applyAlignment="1">
      <alignment vertical="center"/>
    </xf>
    <xf numFmtId="41" fontId="3" fillId="0" borderId="0" xfId="42" applyNumberFormat="1" applyFont="1" applyFill="1" applyBorder="1" applyAlignment="1">
      <alignment horizontal="left" vertical="center" wrapText="1"/>
    </xf>
    <xf numFmtId="41" fontId="3" fillId="0" borderId="0" xfId="0" applyNumberFormat="1" applyFont="1" applyAlignment="1">
      <alignment vertical="center" wrapText="1"/>
    </xf>
    <xf numFmtId="41" fontId="3" fillId="0" borderId="0" xfId="0" applyNumberFormat="1" applyFont="1" applyFill="1" applyBorder="1" applyAlignment="1">
      <alignment horizontal="center" vertical="center" wrapText="1"/>
    </xf>
    <xf numFmtId="41" fontId="3" fillId="0" borderId="0" xfId="0" applyNumberFormat="1" applyFont="1" applyFill="1" applyBorder="1" applyAlignment="1">
      <alignment horizontal="left" vertical="center" wrapText="1"/>
    </xf>
    <xf numFmtId="41" fontId="3" fillId="0" borderId="15" xfId="44" applyNumberFormat="1" applyFont="1" applyFill="1" applyBorder="1" applyAlignment="1">
      <alignment horizontal="left" vertical="center" wrapText="1"/>
    </xf>
    <xf numFmtId="41" fontId="3" fillId="0" borderId="0" xfId="0" applyNumberFormat="1" applyFont="1" applyFill="1" applyAlignment="1">
      <alignment vertical="center" wrapText="1"/>
    </xf>
    <xf numFmtId="41" fontId="3" fillId="0" borderId="0" xfId="44" applyNumberFormat="1" applyFont="1" applyFill="1" applyBorder="1" applyAlignment="1">
      <alignment horizontal="left" vertical="center" wrapText="1"/>
    </xf>
    <xf numFmtId="41" fontId="3" fillId="0" borderId="0" xfId="0" applyNumberFormat="1" applyFont="1" applyAlignment="1">
      <alignment vertical="center"/>
    </xf>
    <xf numFmtId="41" fontId="3" fillId="0" borderId="0" xfId="0" applyNumberFormat="1" applyFont="1" applyBorder="1" applyAlignment="1">
      <alignment horizontal="center" vertical="center" wrapText="1"/>
    </xf>
    <xf numFmtId="9" fontId="3" fillId="0" borderId="0" xfId="59" applyFont="1" applyBorder="1" applyAlignment="1">
      <alignment horizontal="center" vertical="center" wrapText="1"/>
    </xf>
    <xf numFmtId="41" fontId="3" fillId="0" borderId="0" xfId="0" applyNumberFormat="1" applyFont="1" applyBorder="1" applyAlignment="1">
      <alignment vertical="center" wrapText="1"/>
    </xf>
    <xf numFmtId="41" fontId="3" fillId="35" borderId="0" xfId="0" applyNumberFormat="1" applyFont="1" applyFill="1" applyBorder="1" applyAlignment="1">
      <alignment horizontal="left" vertical="center" wrapText="1"/>
    </xf>
    <xf numFmtId="5" fontId="3" fillId="33" borderId="10" xfId="44" applyNumberFormat="1" applyFont="1" applyFill="1" applyBorder="1" applyAlignment="1">
      <alignment vertical="center" wrapText="1"/>
    </xf>
    <xf numFmtId="41" fontId="2" fillId="33" borderId="10" xfId="0" applyNumberFormat="1" applyFont="1" applyFill="1" applyBorder="1" applyAlignment="1">
      <alignment vertical="center" wrapText="1"/>
    </xf>
    <xf numFmtId="41" fontId="2" fillId="33" borderId="10" xfId="0" applyNumberFormat="1" applyFont="1" applyFill="1" applyBorder="1" applyAlignment="1">
      <alignment horizontal="left" vertical="center" wrapText="1"/>
    </xf>
    <xf numFmtId="41" fontId="2" fillId="33" borderId="10" xfId="44" applyNumberFormat="1" applyFont="1" applyFill="1" applyBorder="1" applyAlignment="1">
      <alignment horizontal="left" vertical="center" wrapText="1"/>
    </xf>
    <xf numFmtId="41" fontId="2" fillId="0" borderId="0" xfId="42" applyNumberFormat="1" applyFont="1" applyFill="1" applyBorder="1" applyAlignment="1">
      <alignment horizontal="left" vertical="center" wrapText="1"/>
    </xf>
    <xf numFmtId="41" fontId="9" fillId="33" borderId="0" xfId="0" applyNumberFormat="1" applyFont="1" applyFill="1" applyAlignment="1">
      <alignment vertical="center" wrapText="1"/>
    </xf>
    <xf numFmtId="41" fontId="5" fillId="34" borderId="10" xfId="0" applyNumberFormat="1" applyFont="1" applyFill="1" applyBorder="1" applyAlignment="1">
      <alignment vertical="top"/>
    </xf>
    <xf numFmtId="41" fontId="3" fillId="34" borderId="10" xfId="0" applyNumberFormat="1" applyFont="1" applyFill="1" applyBorder="1" applyAlignment="1">
      <alignment vertical="top"/>
    </xf>
    <xf numFmtId="41" fontId="2" fillId="0" borderId="10" xfId="0" applyNumberFormat="1" applyFont="1" applyBorder="1" applyAlignment="1">
      <alignment horizontal="right" vertical="center" wrapText="1"/>
    </xf>
    <xf numFmtId="41" fontId="3" fillId="0" borderId="10" xfId="0" applyNumberFormat="1" applyFont="1" applyFill="1" applyBorder="1" applyAlignment="1">
      <alignment horizontal="center" vertical="center" wrapText="1"/>
    </xf>
    <xf numFmtId="41" fontId="3" fillId="0" borderId="10" xfId="0" applyNumberFormat="1" applyFont="1" applyBorder="1" applyAlignment="1">
      <alignment vertical="top" wrapText="1"/>
    </xf>
    <xf numFmtId="41" fontId="2" fillId="35" borderId="10" xfId="0" applyNumberFormat="1" applyFont="1" applyFill="1" applyBorder="1" applyAlignment="1">
      <alignment vertical="top" wrapText="1"/>
    </xf>
    <xf numFmtId="41" fontId="2" fillId="0" borderId="10" xfId="0" applyNumberFormat="1" applyFont="1" applyBorder="1" applyAlignment="1">
      <alignment vertical="top" wrapText="1"/>
    </xf>
    <xf numFmtId="176" fontId="3" fillId="33" borderId="10" xfId="44" applyNumberFormat="1" applyFont="1" applyFill="1" applyBorder="1" applyAlignment="1">
      <alignment horizontal="center" vertical="center" wrapText="1"/>
    </xf>
    <xf numFmtId="41" fontId="13" fillId="33" borderId="10" xfId="0" applyNumberFormat="1" applyFont="1" applyFill="1" applyBorder="1" applyAlignment="1">
      <alignment vertical="top" wrapText="1"/>
    </xf>
    <xf numFmtId="41" fontId="2" fillId="34" borderId="10" xfId="0" applyNumberFormat="1" applyFont="1" applyFill="1" applyBorder="1" applyAlignment="1">
      <alignment vertical="top"/>
    </xf>
    <xf numFmtId="5" fontId="5" fillId="33" borderId="10" xfId="44" applyNumberFormat="1" applyFont="1" applyFill="1" applyBorder="1" applyAlignment="1">
      <alignment horizontal="center" vertical="center" wrapText="1"/>
    </xf>
    <xf numFmtId="41" fontId="2" fillId="0" borderId="10" xfId="0" applyNumberFormat="1" applyFont="1" applyBorder="1" applyAlignment="1">
      <alignment horizontal="right" vertical="center"/>
    </xf>
    <xf numFmtId="41" fontId="2" fillId="0" borderId="10" xfId="0" applyNumberFormat="1" applyFont="1" applyBorder="1" applyAlignment="1">
      <alignment horizontal="left" vertical="center" wrapText="1"/>
    </xf>
    <xf numFmtId="37" fontId="2" fillId="0" borderId="10" xfId="0" applyNumberFormat="1" applyFont="1" applyBorder="1" applyAlignment="1">
      <alignment horizontal="center" vertical="center" wrapText="1"/>
    </xf>
    <xf numFmtId="9" fontId="2" fillId="0" borderId="10" xfId="59" applyNumberFormat="1" applyFont="1" applyFill="1" applyBorder="1" applyAlignment="1">
      <alignment horizontal="center" vertical="center" wrapText="1"/>
    </xf>
    <xf numFmtId="5" fontId="2" fillId="0" borderId="10" xfId="59" applyNumberFormat="1" applyFont="1" applyFill="1" applyBorder="1" applyAlignment="1">
      <alignment horizontal="center" vertical="center" wrapText="1"/>
    </xf>
    <xf numFmtId="5" fontId="2" fillId="0" borderId="10" xfId="0" applyNumberFormat="1" applyFont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 wrapText="1"/>
    </xf>
    <xf numFmtId="5" fontId="2" fillId="0" borderId="10" xfId="0" applyNumberFormat="1" applyFont="1" applyFill="1" applyBorder="1" applyAlignment="1">
      <alignment horizontal="center" vertical="center" wrapText="1"/>
    </xf>
    <xf numFmtId="41" fontId="2" fillId="0" borderId="10" xfId="0" applyNumberFormat="1" applyFont="1" applyBorder="1" applyAlignment="1">
      <alignment vertical="center"/>
    </xf>
    <xf numFmtId="41" fontId="2" fillId="0" borderId="10" xfId="0" applyNumberFormat="1" applyFont="1" applyBorder="1" applyAlignment="1">
      <alignment vertical="center" wrapText="1"/>
    </xf>
    <xf numFmtId="41" fontId="2" fillId="0" borderId="10" xfId="44" applyNumberFormat="1" applyFont="1" applyFill="1" applyBorder="1" applyAlignment="1">
      <alignment horizontal="left" vertical="center" wrapText="1"/>
    </xf>
    <xf numFmtId="9" fontId="2" fillId="0" borderId="10" xfId="59" applyNumberFormat="1" applyFont="1" applyBorder="1" applyAlignment="1">
      <alignment horizontal="center" vertical="center" wrapText="1"/>
    </xf>
    <xf numFmtId="5" fontId="2" fillId="0" borderId="10" xfId="0" applyNumberFormat="1" applyFont="1" applyBorder="1" applyAlignment="1">
      <alignment horizontal="center" vertical="center" wrapText="1"/>
    </xf>
    <xf numFmtId="41" fontId="2" fillId="0" borderId="10" xfId="0" applyNumberFormat="1" applyFont="1" applyFill="1" applyBorder="1" applyAlignment="1">
      <alignment vertical="center" wrapText="1"/>
    </xf>
    <xf numFmtId="37" fontId="2" fillId="0" borderId="10" xfId="0" applyNumberFormat="1" applyFont="1" applyBorder="1" applyAlignment="1">
      <alignment horizontal="center" vertical="center"/>
    </xf>
    <xf numFmtId="9" fontId="2" fillId="0" borderId="10" xfId="59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41" fontId="2" fillId="35" borderId="10" xfId="0" applyNumberFormat="1" applyFont="1" applyFill="1" applyBorder="1" applyAlignment="1">
      <alignment vertical="center" wrapText="1"/>
    </xf>
    <xf numFmtId="41" fontId="2" fillId="0" borderId="10" xfId="0" applyNumberFormat="1" applyFont="1" applyFill="1" applyBorder="1" applyAlignment="1">
      <alignment horizontal="right" vertical="center" wrapText="1"/>
    </xf>
    <xf numFmtId="41" fontId="2" fillId="0" borderId="10" xfId="0" applyNumberFormat="1" applyFont="1" applyFill="1" applyBorder="1" applyAlignment="1">
      <alignment horizontal="left" vertical="center" wrapText="1"/>
    </xf>
    <xf numFmtId="37" fontId="2" fillId="0" borderId="10" xfId="0" applyNumberFormat="1" applyFont="1" applyFill="1" applyBorder="1" applyAlignment="1">
      <alignment horizontal="center" vertical="center" wrapText="1"/>
    </xf>
    <xf numFmtId="1" fontId="2" fillId="0" borderId="10" xfId="59" applyNumberFormat="1" applyFont="1" applyFill="1" applyBorder="1" applyAlignment="1">
      <alignment horizontal="center" vertical="center" wrapText="1"/>
    </xf>
    <xf numFmtId="6" fontId="2" fillId="0" borderId="10" xfId="0" applyNumberFormat="1" applyFont="1" applyFill="1" applyBorder="1" applyAlignment="1">
      <alignment horizontal="center" vertical="center" wrapText="1"/>
    </xf>
    <xf numFmtId="41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41" fontId="3" fillId="33" borderId="10" xfId="0" applyNumberFormat="1" applyFont="1" applyFill="1" applyBorder="1" applyAlignment="1">
      <alignment horizontal="left" vertical="top" wrapText="1"/>
    </xf>
    <xf numFmtId="41" fontId="3" fillId="33" borderId="10" xfId="0" applyNumberFormat="1" applyFont="1" applyFill="1" applyBorder="1" applyAlignment="1">
      <alignment horizontal="right" vertical="top" wrapText="1"/>
    </xf>
    <xf numFmtId="9" fontId="3" fillId="33" borderId="10" xfId="59" applyFont="1" applyFill="1" applyBorder="1" applyAlignment="1">
      <alignment horizontal="right" vertical="top" wrapText="1"/>
    </xf>
    <xf numFmtId="5" fontId="5" fillId="33" borderId="10" xfId="44" applyNumberFormat="1" applyFont="1" applyFill="1" applyBorder="1" applyAlignment="1">
      <alignment horizontal="center" vertical="top" wrapText="1"/>
    </xf>
    <xf numFmtId="41" fontId="2" fillId="0" borderId="10" xfId="0" applyNumberFormat="1" applyFont="1" applyBorder="1" applyAlignment="1">
      <alignment vertical="top"/>
    </xf>
    <xf numFmtId="41" fontId="2" fillId="0" borderId="10" xfId="0" applyNumberFormat="1" applyFont="1" applyFill="1" applyBorder="1" applyAlignment="1">
      <alignment horizontal="left" vertical="top" wrapText="1"/>
    </xf>
    <xf numFmtId="37" fontId="2" fillId="0" borderId="10" xfId="0" applyNumberFormat="1" applyFont="1" applyFill="1" applyBorder="1" applyAlignment="1">
      <alignment horizontal="center" vertical="top" wrapText="1"/>
    </xf>
    <xf numFmtId="9" fontId="2" fillId="0" borderId="10" xfId="59" applyFont="1" applyFill="1" applyBorder="1" applyAlignment="1">
      <alignment horizontal="center" vertical="top" wrapText="1"/>
    </xf>
    <xf numFmtId="41" fontId="2" fillId="0" borderId="10" xfId="0" applyNumberFormat="1" applyFont="1" applyFill="1" applyBorder="1" applyAlignment="1">
      <alignment horizontal="center" vertical="top" wrapText="1"/>
    </xf>
    <xf numFmtId="6" fontId="2" fillId="0" borderId="10" xfId="0" applyNumberFormat="1" applyFont="1" applyBorder="1" applyAlignment="1">
      <alignment horizontal="center" vertical="top"/>
    </xf>
    <xf numFmtId="41" fontId="2" fillId="0" borderId="10" xfId="0" applyNumberFormat="1" applyFont="1" applyFill="1" applyBorder="1" applyAlignment="1">
      <alignment horizontal="center" vertical="top"/>
    </xf>
    <xf numFmtId="6" fontId="2" fillId="0" borderId="10" xfId="0" applyNumberFormat="1" applyFont="1" applyFill="1" applyBorder="1" applyAlignment="1">
      <alignment horizontal="center" vertical="top" wrapText="1"/>
    </xf>
    <xf numFmtId="41" fontId="2" fillId="0" borderId="10" xfId="0" applyNumberFormat="1" applyFont="1" applyBorder="1" applyAlignment="1">
      <alignment horizontal="center" vertical="top"/>
    </xf>
    <xf numFmtId="5" fontId="5" fillId="0" borderId="10" xfId="44" applyNumberFormat="1" applyFont="1" applyFill="1" applyBorder="1" applyAlignment="1">
      <alignment horizontal="center" vertical="top" wrapText="1"/>
    </xf>
    <xf numFmtId="41" fontId="2" fillId="0" borderId="10" xfId="0" applyNumberFormat="1" applyFont="1" applyFill="1" applyBorder="1" applyAlignment="1">
      <alignment vertical="top"/>
    </xf>
    <xf numFmtId="9" fontId="2" fillId="0" borderId="10" xfId="59" applyFont="1" applyFill="1" applyBorder="1" applyAlignment="1">
      <alignment horizontal="right" vertical="top" wrapText="1"/>
    </xf>
    <xf numFmtId="41" fontId="2" fillId="0" borderId="10" xfId="0" applyNumberFormat="1" applyFont="1" applyFill="1" applyBorder="1" applyAlignment="1">
      <alignment horizontal="right" vertical="top" wrapText="1"/>
    </xf>
    <xf numFmtId="5" fontId="2" fillId="0" borderId="10" xfId="0" applyNumberFormat="1" applyFont="1" applyBorder="1" applyAlignment="1">
      <alignment horizontal="center" vertical="top"/>
    </xf>
    <xf numFmtId="5" fontId="2" fillId="0" borderId="10" xfId="0" applyNumberFormat="1" applyFont="1" applyFill="1" applyBorder="1" applyAlignment="1">
      <alignment horizontal="center" vertical="top" wrapText="1"/>
    </xf>
    <xf numFmtId="41" fontId="2" fillId="0" borderId="10" xfId="0" applyNumberFormat="1" applyFont="1" applyBorder="1" applyAlignment="1">
      <alignment horizontal="left" vertical="top" wrapText="1"/>
    </xf>
    <xf numFmtId="0" fontId="2" fillId="0" borderId="10" xfId="0" applyNumberFormat="1" applyFont="1" applyBorder="1" applyAlignment="1">
      <alignment wrapText="1"/>
    </xf>
    <xf numFmtId="9" fontId="2" fillId="0" borderId="10" xfId="59" applyFont="1" applyBorder="1" applyAlignment="1">
      <alignment vertical="top"/>
    </xf>
    <xf numFmtId="41" fontId="2" fillId="0" borderId="10" xfId="0" applyNumberFormat="1" applyFont="1" applyFill="1" applyBorder="1" applyAlignment="1">
      <alignment vertical="top" wrapText="1"/>
    </xf>
    <xf numFmtId="41" fontId="2" fillId="0" borderId="10" xfId="44" applyNumberFormat="1" applyFont="1" applyFill="1" applyBorder="1" applyAlignment="1">
      <alignment horizontal="left" vertical="top" wrapText="1"/>
    </xf>
    <xf numFmtId="6" fontId="2" fillId="0" borderId="10" xfId="0" applyNumberFormat="1" applyFont="1" applyBorder="1" applyAlignment="1">
      <alignment vertical="top"/>
    </xf>
    <xf numFmtId="9" fontId="2" fillId="0" borderId="10" xfId="59" applyFont="1" applyBorder="1" applyAlignment="1">
      <alignment vertical="top" wrapText="1"/>
    </xf>
    <xf numFmtId="41" fontId="2" fillId="0" borderId="10" xfId="59" applyNumberFormat="1" applyFont="1" applyBorder="1" applyAlignment="1">
      <alignment vertical="top" wrapText="1"/>
    </xf>
    <xf numFmtId="5" fontId="2" fillId="0" borderId="10" xfId="0" applyNumberFormat="1" applyFont="1" applyBorder="1" applyAlignment="1">
      <alignment horizontal="center" vertical="top" wrapText="1"/>
    </xf>
    <xf numFmtId="5" fontId="14" fillId="0" borderId="10" xfId="44" applyNumberFormat="1" applyFont="1" applyFill="1" applyBorder="1" applyAlignment="1">
      <alignment horizontal="center" vertical="top" wrapText="1"/>
    </xf>
    <xf numFmtId="41" fontId="3" fillId="33" borderId="10" xfId="44" applyNumberFormat="1" applyFont="1" applyFill="1" applyBorder="1" applyAlignment="1">
      <alignment horizontal="left" vertical="top" wrapText="1"/>
    </xf>
    <xf numFmtId="176" fontId="2" fillId="33" borderId="10" xfId="0" applyNumberFormat="1" applyFont="1" applyFill="1" applyBorder="1" applyAlignment="1">
      <alignment horizontal="center" vertical="center" wrapText="1"/>
    </xf>
    <xf numFmtId="5" fontId="3" fillId="33" borderId="10" xfId="44" applyNumberFormat="1" applyFont="1" applyFill="1" applyBorder="1" applyAlignment="1">
      <alignment horizontal="center" vertical="center" wrapText="1"/>
    </xf>
    <xf numFmtId="176" fontId="2" fillId="0" borderId="0" xfId="0" applyNumberFormat="1" applyFont="1" applyBorder="1" applyAlignment="1">
      <alignment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L1150"/>
  <sheetViews>
    <sheetView tabSelected="1" view="pageBreakPreview" zoomScale="54" zoomScaleNormal="75" zoomScaleSheetLayoutView="54" zoomScalePageLayoutView="0" workbookViewId="0" topLeftCell="A1">
      <selection activeCell="O5" sqref="O5"/>
    </sheetView>
  </sheetViews>
  <sheetFormatPr defaultColWidth="9.140625" defaultRowHeight="12.75"/>
  <cols>
    <col min="1" max="1" width="32.421875" style="110" customWidth="1"/>
    <col min="2" max="2" width="26.7109375" style="3" customWidth="1"/>
    <col min="3" max="3" width="17.7109375" style="111" customWidth="1"/>
    <col min="4" max="4" width="20.28125" style="107" customWidth="1"/>
    <col min="5" max="5" width="16.421875" style="63" customWidth="1"/>
    <col min="6" max="6" width="15.28125" style="63" customWidth="1"/>
    <col min="7" max="7" width="24.140625" style="112" customWidth="1"/>
    <col min="8" max="8" width="12.140625" style="113" bestFit="1" customWidth="1"/>
    <col min="9" max="9" width="15.140625" style="63" customWidth="1"/>
    <col min="10" max="10" width="38.00390625" style="114" customWidth="1"/>
    <col min="11" max="11" width="21.7109375" style="112" customWidth="1"/>
    <col min="12" max="12" width="16.421875" style="90" customWidth="1"/>
    <col min="13" max="13" width="11.28125" style="91" customWidth="1"/>
    <col min="14" max="16384" width="9.140625" style="70" customWidth="1"/>
  </cols>
  <sheetData>
    <row r="1" spans="1:90" s="128" customFormat="1" ht="31.5">
      <c r="A1" s="169" t="s">
        <v>36</v>
      </c>
      <c r="B1" s="119" t="s">
        <v>115</v>
      </c>
      <c r="C1" s="117"/>
      <c r="D1" s="120"/>
      <c r="E1" s="121"/>
      <c r="F1" s="121"/>
      <c r="G1" s="122"/>
      <c r="H1" s="123"/>
      <c r="I1" s="124"/>
      <c r="J1" s="125"/>
      <c r="K1" s="122"/>
      <c r="L1" s="126" t="s">
        <v>57</v>
      </c>
      <c r="M1" s="127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</row>
    <row r="2" spans="1:90" s="93" customFormat="1" ht="47.25">
      <c r="A2" s="11" t="s">
        <v>42</v>
      </c>
      <c r="B2" s="12" t="s">
        <v>37</v>
      </c>
      <c r="C2" s="20" t="s">
        <v>52</v>
      </c>
      <c r="D2" s="20" t="s">
        <v>34</v>
      </c>
      <c r="E2" s="12" t="s">
        <v>33</v>
      </c>
      <c r="F2" s="12" t="s">
        <v>51</v>
      </c>
      <c r="G2" s="20" t="s">
        <v>32</v>
      </c>
      <c r="H2" s="20" t="s">
        <v>55</v>
      </c>
      <c r="I2" s="20" t="s">
        <v>35</v>
      </c>
      <c r="J2" s="20" t="s">
        <v>49</v>
      </c>
      <c r="K2" s="20" t="s">
        <v>50</v>
      </c>
      <c r="L2" s="21">
        <f>SUM(H3:H6)</f>
        <v>0</v>
      </c>
      <c r="M2" s="92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</row>
    <row r="3" spans="1:90" s="93" customFormat="1" ht="27.75" customHeight="1">
      <c r="A3" s="22" t="s">
        <v>28</v>
      </c>
      <c r="B3" s="23"/>
      <c r="C3" s="24"/>
      <c r="D3" s="25"/>
      <c r="E3" s="26"/>
      <c r="F3" s="27">
        <f>C3*D3*E3</f>
        <v>0</v>
      </c>
      <c r="G3" s="28"/>
      <c r="H3" s="28">
        <f>F3-G3</f>
        <v>0</v>
      </c>
      <c r="I3" s="29"/>
      <c r="J3" s="30"/>
      <c r="K3" s="23"/>
      <c r="L3" s="31"/>
      <c r="M3" s="92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</row>
    <row r="4" spans="1:90" s="93" customFormat="1" ht="30" customHeight="1">
      <c r="A4" s="29"/>
      <c r="B4" s="23"/>
      <c r="C4" s="24"/>
      <c r="D4" s="32"/>
      <c r="E4" s="26"/>
      <c r="F4" s="27">
        <f>C4*D4*E4</f>
        <v>0</v>
      </c>
      <c r="G4" s="28"/>
      <c r="H4" s="28">
        <f>F4-G4</f>
        <v>0</v>
      </c>
      <c r="I4" s="29"/>
      <c r="J4" s="30"/>
      <c r="K4" s="23"/>
      <c r="L4" s="31"/>
      <c r="M4" s="92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</row>
    <row r="5" spans="1:90" s="93" customFormat="1" ht="27.75" customHeight="1">
      <c r="A5" s="23" t="s">
        <v>20</v>
      </c>
      <c r="B5" s="23"/>
      <c r="C5" s="24"/>
      <c r="D5" s="33"/>
      <c r="E5" s="34"/>
      <c r="F5" s="27">
        <v>0</v>
      </c>
      <c r="G5" s="28"/>
      <c r="H5" s="28">
        <f>F5-G5</f>
        <v>0</v>
      </c>
      <c r="I5" s="35"/>
      <c r="J5" s="36"/>
      <c r="K5" s="35"/>
      <c r="L5" s="31"/>
      <c r="M5" s="92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</row>
    <row r="6" spans="1:90" s="93" customFormat="1" ht="32.25" customHeight="1">
      <c r="A6" s="23"/>
      <c r="B6" s="30"/>
      <c r="C6" s="38"/>
      <c r="D6" s="32"/>
      <c r="E6" s="34"/>
      <c r="F6" s="27">
        <f>C6*D6*E6</f>
        <v>0</v>
      </c>
      <c r="G6" s="28"/>
      <c r="H6" s="28">
        <f>F6-G6</f>
        <v>0</v>
      </c>
      <c r="I6" s="35"/>
      <c r="J6" s="36"/>
      <c r="K6" s="35"/>
      <c r="L6" s="31"/>
      <c r="M6" s="92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</row>
    <row r="7" spans="1:90" s="128" customFormat="1" ht="47.25">
      <c r="A7" s="12" t="s">
        <v>43</v>
      </c>
      <c r="B7" s="12" t="s">
        <v>37</v>
      </c>
      <c r="C7" s="20" t="s">
        <v>38</v>
      </c>
      <c r="D7" s="20" t="s">
        <v>34</v>
      </c>
      <c r="E7" s="12" t="s">
        <v>33</v>
      </c>
      <c r="F7" s="12" t="s">
        <v>51</v>
      </c>
      <c r="G7" s="20" t="s">
        <v>32</v>
      </c>
      <c r="H7" s="20" t="s">
        <v>55</v>
      </c>
      <c r="I7" s="20" t="s">
        <v>35</v>
      </c>
      <c r="J7" s="20" t="s">
        <v>49</v>
      </c>
      <c r="K7" s="20" t="s">
        <v>50</v>
      </c>
      <c r="L7" s="21">
        <f>SUM(H8:H10)</f>
        <v>0</v>
      </c>
      <c r="M7" s="129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</row>
    <row r="8" spans="1:90" s="135" customFormat="1" ht="15">
      <c r="A8" s="130" t="s">
        <v>56</v>
      </c>
      <c r="B8" s="36"/>
      <c r="C8" s="38"/>
      <c r="D8" s="131"/>
      <c r="E8" s="28"/>
      <c r="F8" s="132">
        <f>C8*D8*E8</f>
        <v>0</v>
      </c>
      <c r="G8" s="133">
        <f>C8*2*0.75</f>
        <v>0</v>
      </c>
      <c r="H8" s="133">
        <f>F8-G8</f>
        <v>0</v>
      </c>
      <c r="I8" s="38"/>
      <c r="J8" s="36"/>
      <c r="K8" s="36"/>
      <c r="L8" s="134"/>
      <c r="M8" s="129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</row>
    <row r="9" spans="1:90" s="135" customFormat="1" ht="37.5" customHeight="1">
      <c r="A9" s="130" t="s">
        <v>61</v>
      </c>
      <c r="B9" s="36"/>
      <c r="C9" s="38"/>
      <c r="D9" s="136"/>
      <c r="E9" s="28"/>
      <c r="F9" s="137">
        <f>50*E9</f>
        <v>0</v>
      </c>
      <c r="G9" s="36">
        <v>0</v>
      </c>
      <c r="H9" s="133">
        <f>F9</f>
        <v>0</v>
      </c>
      <c r="J9" s="36"/>
      <c r="K9" s="36"/>
      <c r="L9" s="134"/>
      <c r="M9" s="129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</row>
    <row r="10" spans="1:90" s="135" customFormat="1" ht="55.5" customHeight="1">
      <c r="A10" s="130"/>
      <c r="B10" s="36"/>
      <c r="C10" s="38"/>
      <c r="D10" s="138"/>
      <c r="E10" s="28"/>
      <c r="F10" s="137">
        <f>10*E10</f>
        <v>0</v>
      </c>
      <c r="G10" s="36">
        <v>0</v>
      </c>
      <c r="H10" s="133">
        <f>F10</f>
        <v>0</v>
      </c>
      <c r="I10" s="38"/>
      <c r="J10" s="36"/>
      <c r="K10" s="36"/>
      <c r="L10" s="134"/>
      <c r="M10" s="129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</row>
    <row r="11" spans="1:90" s="96" customFormat="1" ht="31.5">
      <c r="A11" s="11" t="s">
        <v>23</v>
      </c>
      <c r="B11" s="12" t="s">
        <v>37</v>
      </c>
      <c r="C11" s="20" t="s">
        <v>24</v>
      </c>
      <c r="D11" s="55" t="s">
        <v>58</v>
      </c>
      <c r="E11" s="12" t="s">
        <v>33</v>
      </c>
      <c r="F11" s="12" t="s">
        <v>51</v>
      </c>
      <c r="G11" s="20" t="s">
        <v>32</v>
      </c>
      <c r="H11" s="20" t="s">
        <v>55</v>
      </c>
      <c r="I11" s="20" t="s">
        <v>35</v>
      </c>
      <c r="J11" s="12" t="s">
        <v>49</v>
      </c>
      <c r="K11" s="20" t="s">
        <v>50</v>
      </c>
      <c r="L11" s="56">
        <f>H12</f>
        <v>0</v>
      </c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5"/>
      <c r="BM11" s="95"/>
      <c r="BN11" s="95"/>
      <c r="BO11" s="95"/>
      <c r="BP11" s="95"/>
      <c r="BQ11" s="95"/>
      <c r="BR11" s="95"/>
      <c r="BS11" s="95"/>
      <c r="BT11" s="95"/>
      <c r="BU11" s="95"/>
      <c r="BV11" s="95"/>
      <c r="BW11" s="95"/>
      <c r="BX11" s="95"/>
      <c r="BY11" s="95"/>
      <c r="BZ11" s="95"/>
      <c r="CA11" s="95"/>
      <c r="CB11" s="95"/>
      <c r="CC11" s="95"/>
      <c r="CD11" s="95"/>
      <c r="CE11" s="95"/>
      <c r="CF11" s="95"/>
      <c r="CG11" s="95"/>
      <c r="CH11" s="95"/>
      <c r="CI11" s="95"/>
      <c r="CJ11" s="95"/>
      <c r="CK11" s="95"/>
      <c r="CL11" s="95"/>
    </row>
    <row r="12" spans="1:90" s="92" customFormat="1" ht="27.75" customHeight="1">
      <c r="A12" s="109"/>
      <c r="B12" s="36"/>
      <c r="C12" s="139"/>
      <c r="D12" s="131">
        <v>1</v>
      </c>
      <c r="E12" s="133"/>
      <c r="F12" s="118">
        <f>E12*C12</f>
        <v>0</v>
      </c>
      <c r="G12" s="118"/>
      <c r="H12" s="118">
        <f>F12</f>
        <v>0</v>
      </c>
      <c r="I12" s="140"/>
      <c r="J12" s="36"/>
      <c r="K12" s="35"/>
      <c r="L12" s="141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09"/>
      <c r="BC12" s="109"/>
      <c r="BD12" s="109"/>
      <c r="BE12" s="109"/>
      <c r="BF12" s="109"/>
      <c r="BG12" s="109"/>
      <c r="BH12" s="109"/>
      <c r="BI12" s="109"/>
      <c r="BJ12" s="109"/>
      <c r="BK12" s="109"/>
      <c r="BL12" s="109"/>
      <c r="BM12" s="109"/>
      <c r="BN12" s="109"/>
      <c r="BO12" s="109"/>
      <c r="BP12" s="109"/>
      <c r="BQ12" s="109"/>
      <c r="BR12" s="109"/>
      <c r="BS12" s="109"/>
      <c r="BT12" s="109"/>
      <c r="BU12" s="109"/>
      <c r="BV12" s="109"/>
      <c r="BW12" s="109"/>
      <c r="BX12" s="109"/>
      <c r="BY12" s="109"/>
      <c r="BZ12" s="109"/>
      <c r="CA12" s="109"/>
      <c r="CB12" s="109"/>
      <c r="CC12" s="109"/>
      <c r="CD12" s="109"/>
      <c r="CE12" s="109"/>
      <c r="CF12" s="109"/>
      <c r="CG12" s="109"/>
      <c r="CH12" s="109"/>
      <c r="CI12" s="109"/>
      <c r="CJ12" s="109"/>
      <c r="CK12" s="109"/>
      <c r="CL12" s="109"/>
    </row>
    <row r="13" spans="1:90" s="143" customFormat="1" ht="49.5" customHeight="1">
      <c r="A13" s="11" t="s">
        <v>25</v>
      </c>
      <c r="B13" s="12" t="s">
        <v>53</v>
      </c>
      <c r="C13" s="20" t="s">
        <v>54</v>
      </c>
      <c r="D13" s="55" t="s">
        <v>58</v>
      </c>
      <c r="E13" s="12" t="s">
        <v>59</v>
      </c>
      <c r="F13" s="12" t="s">
        <v>51</v>
      </c>
      <c r="G13" s="20" t="s">
        <v>32</v>
      </c>
      <c r="H13" s="20" t="s">
        <v>55</v>
      </c>
      <c r="I13" s="20" t="s">
        <v>35</v>
      </c>
      <c r="J13" s="12" t="s">
        <v>49</v>
      </c>
      <c r="K13" s="20" t="s">
        <v>50</v>
      </c>
      <c r="L13" s="56">
        <f>SUM(H14:H14)</f>
        <v>0</v>
      </c>
      <c r="M13" s="95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42"/>
      <c r="AG13" s="142"/>
      <c r="AH13" s="142"/>
      <c r="AI13" s="142"/>
      <c r="AJ13" s="142"/>
      <c r="AK13" s="142"/>
      <c r="AL13" s="142"/>
      <c r="AM13" s="142"/>
      <c r="AN13" s="142"/>
      <c r="AO13" s="142"/>
      <c r="AP13" s="142"/>
      <c r="AQ13" s="142"/>
      <c r="AR13" s="142"/>
      <c r="AS13" s="142"/>
      <c r="AT13" s="142"/>
      <c r="AU13" s="142"/>
      <c r="AV13" s="142"/>
      <c r="AW13" s="142"/>
      <c r="AX13" s="142"/>
      <c r="AY13" s="142"/>
      <c r="AZ13" s="142"/>
      <c r="BA13" s="142"/>
      <c r="BB13" s="142"/>
      <c r="BC13" s="142"/>
      <c r="BD13" s="142"/>
      <c r="BE13" s="142"/>
      <c r="BF13" s="142"/>
      <c r="BG13" s="142"/>
      <c r="BH13" s="142"/>
      <c r="BI13" s="142"/>
      <c r="BJ13" s="142"/>
      <c r="BK13" s="142"/>
      <c r="BL13" s="142"/>
      <c r="BM13" s="142"/>
      <c r="BN13" s="142"/>
      <c r="BO13" s="142"/>
      <c r="BP13" s="142"/>
      <c r="BQ13" s="142"/>
      <c r="BR13" s="142"/>
      <c r="BS13" s="142"/>
      <c r="BT13" s="142"/>
      <c r="BU13" s="142"/>
      <c r="BV13" s="142"/>
      <c r="BW13" s="142"/>
      <c r="BX13" s="142"/>
      <c r="BY13" s="142"/>
      <c r="BZ13" s="142"/>
      <c r="CA13" s="142"/>
      <c r="CB13" s="142"/>
      <c r="CC13" s="142"/>
      <c r="CD13" s="142"/>
      <c r="CE13" s="142"/>
      <c r="CF13" s="142"/>
      <c r="CG13" s="142"/>
      <c r="CH13" s="142"/>
      <c r="CI13" s="142"/>
      <c r="CJ13" s="142"/>
      <c r="CK13" s="142"/>
      <c r="CL13" s="142"/>
    </row>
    <row r="14" spans="1:12" s="95" customFormat="1" ht="15.75">
      <c r="A14" s="144"/>
      <c r="B14" s="36"/>
      <c r="C14" s="136"/>
      <c r="D14" s="131"/>
      <c r="E14" s="145"/>
      <c r="F14" s="133"/>
      <c r="G14" s="38"/>
      <c r="H14" s="133"/>
      <c r="I14" s="36"/>
      <c r="J14" s="35"/>
      <c r="K14" s="35"/>
      <c r="L14" s="146"/>
    </row>
    <row r="15" spans="1:13" s="128" customFormat="1" ht="54" customHeight="1">
      <c r="A15" s="13" t="s">
        <v>26</v>
      </c>
      <c r="B15" s="13" t="s">
        <v>47</v>
      </c>
      <c r="C15" s="67" t="s">
        <v>41</v>
      </c>
      <c r="D15" s="67" t="s">
        <v>39</v>
      </c>
      <c r="E15" s="13" t="s">
        <v>40</v>
      </c>
      <c r="F15" s="68" t="s">
        <v>51</v>
      </c>
      <c r="G15" s="67" t="s">
        <v>32</v>
      </c>
      <c r="H15" s="67" t="s">
        <v>55</v>
      </c>
      <c r="I15" s="67" t="s">
        <v>35</v>
      </c>
      <c r="J15" s="68" t="s">
        <v>49</v>
      </c>
      <c r="K15" s="67" t="s">
        <v>50</v>
      </c>
      <c r="L15" s="69">
        <f>SUM(H16:H17)</f>
        <v>0</v>
      </c>
      <c r="M15" s="141"/>
    </row>
    <row r="16" spans="2:13" s="93" customFormat="1" ht="21.75" customHeight="1">
      <c r="B16" s="78"/>
      <c r="C16" s="24"/>
      <c r="D16" s="147"/>
      <c r="E16" s="148"/>
      <c r="F16" s="27">
        <f>D16*E16</f>
        <v>0</v>
      </c>
      <c r="G16" s="149"/>
      <c r="H16" s="27">
        <f>F16-G16</f>
        <v>0</v>
      </c>
      <c r="I16" s="23"/>
      <c r="J16" s="150"/>
      <c r="K16" s="23"/>
      <c r="L16" s="134"/>
      <c r="M16" s="92"/>
    </row>
    <row r="17" spans="2:13" s="93" customFormat="1" ht="21.75" customHeight="1">
      <c r="B17" s="78"/>
      <c r="C17" s="24"/>
      <c r="D17" s="147"/>
      <c r="E17" s="148"/>
      <c r="F17" s="27">
        <f>D17*E17</f>
        <v>0</v>
      </c>
      <c r="G17" s="149"/>
      <c r="H17" s="27">
        <f>F17-G17</f>
        <v>0</v>
      </c>
      <c r="I17" s="23"/>
      <c r="J17" s="150"/>
      <c r="K17" s="23"/>
      <c r="L17" s="134"/>
      <c r="M17" s="92"/>
    </row>
    <row r="18" spans="1:13" s="93" customFormat="1" ht="51" customHeight="1">
      <c r="A18" s="151" t="s">
        <v>87</v>
      </c>
      <c r="B18" s="11" t="s">
        <v>47</v>
      </c>
      <c r="C18" s="20" t="s">
        <v>41</v>
      </c>
      <c r="D18" s="20" t="s">
        <v>39</v>
      </c>
      <c r="E18" s="11" t="s">
        <v>40</v>
      </c>
      <c r="F18" s="12" t="s">
        <v>51</v>
      </c>
      <c r="G18" s="20" t="s">
        <v>32</v>
      </c>
      <c r="H18" s="20" t="s">
        <v>55</v>
      </c>
      <c r="I18" s="20" t="s">
        <v>35</v>
      </c>
      <c r="J18" s="12" t="s">
        <v>49</v>
      </c>
      <c r="K18" s="20" t="s">
        <v>50</v>
      </c>
      <c r="L18" s="77"/>
      <c r="M18" s="92"/>
    </row>
    <row r="19" spans="2:13" s="93" customFormat="1" ht="21.75" customHeight="1">
      <c r="B19" s="78"/>
      <c r="C19" s="24"/>
      <c r="D19" s="147"/>
      <c r="E19" s="148"/>
      <c r="F19" s="27">
        <f>D19*E19</f>
        <v>0</v>
      </c>
      <c r="G19" s="149"/>
      <c r="H19" s="27">
        <f>F19-G19</f>
        <v>0</v>
      </c>
      <c r="I19" s="23" t="s">
        <v>18</v>
      </c>
      <c r="J19" s="150"/>
      <c r="K19" s="23"/>
      <c r="L19" s="134"/>
      <c r="M19" s="92"/>
    </row>
    <row r="20" spans="1:13" s="153" customFormat="1" ht="71.25" customHeight="1">
      <c r="A20" s="11" t="s">
        <v>88</v>
      </c>
      <c r="B20" s="12" t="s">
        <v>37</v>
      </c>
      <c r="C20" s="20" t="s">
        <v>114</v>
      </c>
      <c r="D20" s="20" t="s">
        <v>34</v>
      </c>
      <c r="E20" s="12" t="s">
        <v>33</v>
      </c>
      <c r="F20" s="12" t="s">
        <v>51</v>
      </c>
      <c r="G20" s="20" t="s">
        <v>32</v>
      </c>
      <c r="H20" s="20" t="s">
        <v>55</v>
      </c>
      <c r="I20" s="20" t="s">
        <v>35</v>
      </c>
      <c r="J20" s="12" t="s">
        <v>49</v>
      </c>
      <c r="K20" s="20" t="s">
        <v>50</v>
      </c>
      <c r="L20" s="79">
        <f>SUM(H21:H21)</f>
        <v>0</v>
      </c>
      <c r="M20" s="152"/>
    </row>
    <row r="21" spans="1:13" s="157" customFormat="1" ht="27" customHeight="1">
      <c r="A21" s="144"/>
      <c r="B21" s="36"/>
      <c r="C21" s="154"/>
      <c r="D21" s="154"/>
      <c r="E21" s="155"/>
      <c r="F21" s="155">
        <f>C21*D21*E21</f>
        <v>0</v>
      </c>
      <c r="G21" s="154"/>
      <c r="H21" s="38">
        <f>F21-G21</f>
        <v>0</v>
      </c>
      <c r="I21" s="154"/>
      <c r="J21" s="155"/>
      <c r="K21" s="154"/>
      <c r="L21" s="156"/>
      <c r="M21" s="152"/>
    </row>
    <row r="22" spans="1:13" s="159" customFormat="1" ht="54" customHeight="1">
      <c r="A22" s="11" t="s">
        <v>89</v>
      </c>
      <c r="B22" s="79" t="s">
        <v>37</v>
      </c>
      <c r="C22" s="82"/>
      <c r="D22" s="82"/>
      <c r="E22" s="79"/>
      <c r="F22" s="12" t="s">
        <v>51</v>
      </c>
      <c r="G22" s="20" t="s">
        <v>32</v>
      </c>
      <c r="H22" s="20" t="s">
        <v>55</v>
      </c>
      <c r="I22" s="20" t="s">
        <v>35</v>
      </c>
      <c r="J22" s="12" t="s">
        <v>49</v>
      </c>
      <c r="K22" s="20" t="s">
        <v>50</v>
      </c>
      <c r="L22" s="79">
        <f>SUM(F23:F25)</f>
        <v>0</v>
      </c>
      <c r="M22" s="158"/>
    </row>
    <row r="23" spans="1:13" s="93" customFormat="1" ht="15">
      <c r="A23" s="29"/>
      <c r="B23" s="23" t="s">
        <v>46</v>
      </c>
      <c r="C23" s="24"/>
      <c r="D23" s="24"/>
      <c r="E23" s="23"/>
      <c r="F23" s="23"/>
      <c r="G23" s="29"/>
      <c r="H23" s="108">
        <f>F23</f>
        <v>0</v>
      </c>
      <c r="I23" s="23"/>
      <c r="J23" s="150"/>
      <c r="K23" s="23"/>
      <c r="L23" s="134"/>
      <c r="M23" s="92"/>
    </row>
    <row r="24" spans="1:13" s="93" customFormat="1" ht="15">
      <c r="A24" s="29"/>
      <c r="B24" s="23" t="s">
        <v>44</v>
      </c>
      <c r="C24" s="24"/>
      <c r="D24" s="24"/>
      <c r="E24" s="23"/>
      <c r="F24" s="23"/>
      <c r="G24" s="29"/>
      <c r="H24" s="108">
        <f>F24</f>
        <v>0</v>
      </c>
      <c r="I24" s="23"/>
      <c r="J24" s="150"/>
      <c r="K24" s="23"/>
      <c r="L24" s="141"/>
      <c r="M24" s="92"/>
    </row>
    <row r="25" spans="1:13" s="93" customFormat="1" ht="15.75">
      <c r="A25" s="29"/>
      <c r="B25" s="23" t="s">
        <v>45</v>
      </c>
      <c r="C25" s="160"/>
      <c r="D25" s="161"/>
      <c r="E25" s="162"/>
      <c r="F25" s="162"/>
      <c r="G25" s="29"/>
      <c r="H25" s="108">
        <f>F25</f>
        <v>0</v>
      </c>
      <c r="I25" s="162"/>
      <c r="J25" s="163"/>
      <c r="K25" s="162"/>
      <c r="L25" s="134"/>
      <c r="M25" s="92"/>
    </row>
    <row r="26" spans="1:13" s="93" customFormat="1" ht="28.5" customHeight="1">
      <c r="A26" s="11" t="s">
        <v>60</v>
      </c>
      <c r="B26" s="11"/>
      <c r="C26" s="20"/>
      <c r="D26" s="20"/>
      <c r="E26" s="11"/>
      <c r="F26" s="164">
        <f>SUM(F2:F25)</f>
        <v>0</v>
      </c>
      <c r="G26" s="164">
        <f>SUM(G2:G25)</f>
        <v>0</v>
      </c>
      <c r="H26" s="164">
        <f>SUM(H2:H25)</f>
        <v>0</v>
      </c>
      <c r="I26" s="165"/>
      <c r="J26" s="166"/>
      <c r="K26" s="165"/>
      <c r="L26" s="167">
        <f>SUM(L2:L25)</f>
        <v>0</v>
      </c>
      <c r="M26" s="168"/>
    </row>
    <row r="27" spans="1:12" ht="15">
      <c r="A27" s="106"/>
      <c r="C27" s="107"/>
      <c r="G27" s="63"/>
      <c r="H27" s="63"/>
      <c r="J27" s="64"/>
      <c r="K27" s="63"/>
      <c r="L27" s="3"/>
    </row>
    <row r="28" spans="1:13" s="63" customFormat="1" ht="15">
      <c r="A28" s="3"/>
      <c r="B28" s="3"/>
      <c r="C28" s="107"/>
      <c r="D28" s="107"/>
      <c r="J28" s="64"/>
      <c r="L28" s="3"/>
      <c r="M28" s="57"/>
    </row>
    <row r="29" spans="1:13" s="63" customFormat="1" ht="24" customHeight="1">
      <c r="A29" s="2" t="s">
        <v>9</v>
      </c>
      <c r="B29" s="3"/>
      <c r="C29" s="107"/>
      <c r="D29" s="107"/>
      <c r="J29" s="64"/>
      <c r="L29" s="3"/>
      <c r="M29" s="57"/>
    </row>
    <row r="30" spans="1:13" s="63" customFormat="1" ht="15.75">
      <c r="A30" s="2" t="s">
        <v>30</v>
      </c>
      <c r="B30" s="3"/>
      <c r="C30" s="107"/>
      <c r="D30" s="107"/>
      <c r="J30" s="64"/>
      <c r="L30" s="3"/>
      <c r="M30" s="57"/>
    </row>
    <row r="31" spans="1:13" s="29" customFormat="1" ht="15">
      <c r="A31" s="23"/>
      <c r="B31" s="23"/>
      <c r="C31" s="108"/>
      <c r="D31" s="108"/>
      <c r="J31" s="22"/>
      <c r="L31" s="23"/>
      <c r="M31" s="109"/>
    </row>
    <row r="32" spans="1:13" s="63" customFormat="1" ht="15">
      <c r="A32" s="3"/>
      <c r="B32" s="3"/>
      <c r="C32" s="107"/>
      <c r="D32" s="107"/>
      <c r="J32" s="64"/>
      <c r="L32" s="3"/>
      <c r="M32" s="57"/>
    </row>
    <row r="33" spans="1:13" s="63" customFormat="1" ht="15">
      <c r="A33" s="23"/>
      <c r="B33" s="23"/>
      <c r="C33" s="107"/>
      <c r="D33" s="107"/>
      <c r="J33" s="64"/>
      <c r="L33" s="3"/>
      <c r="M33" s="57"/>
    </row>
    <row r="34" spans="1:13" s="63" customFormat="1" ht="15">
      <c r="A34" s="3"/>
      <c r="B34" s="3"/>
      <c r="C34" s="107"/>
      <c r="D34" s="107"/>
      <c r="J34" s="64"/>
      <c r="L34" s="3"/>
      <c r="M34" s="57"/>
    </row>
    <row r="35" spans="1:13" s="63" customFormat="1" ht="15">
      <c r="A35" s="3"/>
      <c r="B35" s="3"/>
      <c r="C35" s="107"/>
      <c r="D35" s="107"/>
      <c r="J35" s="64"/>
      <c r="L35" s="3"/>
      <c r="M35" s="57"/>
    </row>
    <row r="36" spans="1:13" s="63" customFormat="1" ht="15">
      <c r="A36" s="3"/>
      <c r="B36" s="3"/>
      <c r="C36" s="107"/>
      <c r="D36" s="107"/>
      <c r="J36" s="64"/>
      <c r="L36" s="3"/>
      <c r="M36" s="57"/>
    </row>
    <row r="37" spans="1:13" s="63" customFormat="1" ht="15">
      <c r="A37" s="3"/>
      <c r="B37" s="3"/>
      <c r="C37" s="107"/>
      <c r="D37" s="107"/>
      <c r="J37" s="64"/>
      <c r="L37" s="3"/>
      <c r="M37" s="57"/>
    </row>
    <row r="38" spans="1:13" s="63" customFormat="1" ht="15">
      <c r="A38" s="3"/>
      <c r="B38" s="3"/>
      <c r="C38" s="107"/>
      <c r="D38" s="107"/>
      <c r="J38" s="64"/>
      <c r="L38" s="3"/>
      <c r="M38" s="57"/>
    </row>
    <row r="39" spans="1:13" s="63" customFormat="1" ht="15">
      <c r="A39" s="3"/>
      <c r="B39" s="3"/>
      <c r="C39" s="107"/>
      <c r="D39" s="107"/>
      <c r="J39" s="64"/>
      <c r="L39" s="3"/>
      <c r="M39" s="57"/>
    </row>
    <row r="40" spans="1:13" s="63" customFormat="1" ht="15">
      <c r="A40" s="3"/>
      <c r="B40" s="3"/>
      <c r="C40" s="107"/>
      <c r="D40" s="107"/>
      <c r="J40" s="64"/>
      <c r="L40" s="3"/>
      <c r="M40" s="57"/>
    </row>
    <row r="41" spans="1:13" s="63" customFormat="1" ht="15">
      <c r="A41" s="3"/>
      <c r="B41" s="3"/>
      <c r="C41" s="107"/>
      <c r="D41" s="107"/>
      <c r="J41" s="64"/>
      <c r="L41" s="3"/>
      <c r="M41" s="57"/>
    </row>
    <row r="42" spans="1:13" s="63" customFormat="1" ht="15">
      <c r="A42" s="3"/>
      <c r="B42" s="3"/>
      <c r="C42" s="107"/>
      <c r="D42" s="107"/>
      <c r="J42" s="64"/>
      <c r="L42" s="3"/>
      <c r="M42" s="57"/>
    </row>
    <row r="43" spans="1:13" s="63" customFormat="1" ht="15">
      <c r="A43" s="3"/>
      <c r="B43" s="3"/>
      <c r="C43" s="107"/>
      <c r="D43" s="107"/>
      <c r="J43" s="64"/>
      <c r="L43" s="3"/>
      <c r="M43" s="57"/>
    </row>
    <row r="44" spans="1:13" s="63" customFormat="1" ht="15">
      <c r="A44" s="3"/>
      <c r="B44" s="3"/>
      <c r="C44" s="107"/>
      <c r="D44" s="107"/>
      <c r="J44" s="64"/>
      <c r="L44" s="3"/>
      <c r="M44" s="57"/>
    </row>
    <row r="45" spans="1:13" s="63" customFormat="1" ht="15">
      <c r="A45" s="3"/>
      <c r="B45" s="3"/>
      <c r="C45" s="107"/>
      <c r="D45" s="107"/>
      <c r="J45" s="64"/>
      <c r="L45" s="3"/>
      <c r="M45" s="57"/>
    </row>
    <row r="46" spans="1:13" s="63" customFormat="1" ht="15">
      <c r="A46" s="3"/>
      <c r="B46" s="3"/>
      <c r="C46" s="107"/>
      <c r="D46" s="107"/>
      <c r="J46" s="64"/>
      <c r="L46" s="3"/>
      <c r="M46" s="57"/>
    </row>
    <row r="47" spans="1:13" s="63" customFormat="1" ht="15">
      <c r="A47" s="3"/>
      <c r="B47" s="3"/>
      <c r="C47" s="107"/>
      <c r="D47" s="107"/>
      <c r="J47" s="64"/>
      <c r="L47" s="3"/>
      <c r="M47" s="57"/>
    </row>
    <row r="48" spans="1:13" s="63" customFormat="1" ht="15">
      <c r="A48" s="3"/>
      <c r="B48" s="3"/>
      <c r="C48" s="107"/>
      <c r="D48" s="107"/>
      <c r="J48" s="64"/>
      <c r="L48" s="3"/>
      <c r="M48" s="57"/>
    </row>
    <row r="49" spans="1:13" s="63" customFormat="1" ht="15">
      <c r="A49" s="3"/>
      <c r="B49" s="3"/>
      <c r="C49" s="107"/>
      <c r="D49" s="107"/>
      <c r="J49" s="64"/>
      <c r="L49" s="3"/>
      <c r="M49" s="57"/>
    </row>
    <row r="50" spans="1:13" s="63" customFormat="1" ht="15">
      <c r="A50" s="3"/>
      <c r="B50" s="3"/>
      <c r="C50" s="107"/>
      <c r="D50" s="107"/>
      <c r="J50" s="64"/>
      <c r="L50" s="3"/>
      <c r="M50" s="57"/>
    </row>
    <row r="51" spans="1:13" s="63" customFormat="1" ht="15">
      <c r="A51" s="3"/>
      <c r="B51" s="3"/>
      <c r="C51" s="107"/>
      <c r="D51" s="107"/>
      <c r="J51" s="64"/>
      <c r="L51" s="3"/>
      <c r="M51" s="57"/>
    </row>
    <row r="52" spans="1:13" s="63" customFormat="1" ht="15">
      <c r="A52" s="3"/>
      <c r="B52" s="3"/>
      <c r="C52" s="107"/>
      <c r="D52" s="107"/>
      <c r="J52" s="64"/>
      <c r="L52" s="3"/>
      <c r="M52" s="57"/>
    </row>
    <row r="53" spans="1:13" s="63" customFormat="1" ht="15">
      <c r="A53" s="3"/>
      <c r="B53" s="3"/>
      <c r="C53" s="107"/>
      <c r="D53" s="107"/>
      <c r="J53" s="64"/>
      <c r="L53" s="3"/>
      <c r="M53" s="57"/>
    </row>
    <row r="54" spans="1:13" s="63" customFormat="1" ht="15">
      <c r="A54" s="3"/>
      <c r="B54" s="3"/>
      <c r="C54" s="107"/>
      <c r="D54" s="107"/>
      <c r="J54" s="64"/>
      <c r="L54" s="3"/>
      <c r="M54" s="57"/>
    </row>
    <row r="55" spans="1:13" s="63" customFormat="1" ht="15">
      <c r="A55" s="3"/>
      <c r="B55" s="3"/>
      <c r="C55" s="107"/>
      <c r="D55" s="107"/>
      <c r="J55" s="64"/>
      <c r="L55" s="3"/>
      <c r="M55" s="57"/>
    </row>
    <row r="56" spans="1:13" s="63" customFormat="1" ht="15">
      <c r="A56" s="3"/>
      <c r="B56" s="3"/>
      <c r="C56" s="107"/>
      <c r="D56" s="107"/>
      <c r="J56" s="64"/>
      <c r="L56" s="3"/>
      <c r="M56" s="57"/>
    </row>
    <row r="57" spans="1:13" s="63" customFormat="1" ht="15">
      <c r="A57" s="3"/>
      <c r="B57" s="3"/>
      <c r="C57" s="107"/>
      <c r="D57" s="107"/>
      <c r="J57" s="64"/>
      <c r="L57" s="3"/>
      <c r="M57" s="57"/>
    </row>
    <row r="58" spans="1:13" s="63" customFormat="1" ht="15">
      <c r="A58" s="3"/>
      <c r="B58" s="3"/>
      <c r="C58" s="107"/>
      <c r="D58" s="107"/>
      <c r="J58" s="64"/>
      <c r="L58" s="3"/>
      <c r="M58" s="57"/>
    </row>
    <row r="59" spans="1:13" s="63" customFormat="1" ht="15">
      <c r="A59" s="3"/>
      <c r="B59" s="3"/>
      <c r="C59" s="107"/>
      <c r="D59" s="107"/>
      <c r="J59" s="64"/>
      <c r="L59" s="3"/>
      <c r="M59" s="57"/>
    </row>
    <row r="60" spans="1:13" s="63" customFormat="1" ht="15">
      <c r="A60" s="3"/>
      <c r="B60" s="3"/>
      <c r="C60" s="107"/>
      <c r="D60" s="107"/>
      <c r="J60" s="64"/>
      <c r="L60" s="3"/>
      <c r="M60" s="57"/>
    </row>
    <row r="61" spans="1:13" s="63" customFormat="1" ht="15">
      <c r="A61" s="3"/>
      <c r="B61" s="3"/>
      <c r="C61" s="107"/>
      <c r="D61" s="107"/>
      <c r="J61" s="64"/>
      <c r="L61" s="3"/>
      <c r="M61" s="57"/>
    </row>
    <row r="62" spans="1:13" s="63" customFormat="1" ht="15">
      <c r="A62" s="3"/>
      <c r="B62" s="3"/>
      <c r="C62" s="107"/>
      <c r="D62" s="107"/>
      <c r="J62" s="64"/>
      <c r="L62" s="3"/>
      <c r="M62" s="57"/>
    </row>
    <row r="63" spans="1:13" s="63" customFormat="1" ht="15">
      <c r="A63" s="3"/>
      <c r="B63" s="3"/>
      <c r="C63" s="107"/>
      <c r="D63" s="107"/>
      <c r="J63" s="64"/>
      <c r="L63" s="3"/>
      <c r="M63" s="57"/>
    </row>
    <row r="64" spans="1:13" s="63" customFormat="1" ht="15">
      <c r="A64" s="3"/>
      <c r="B64" s="3"/>
      <c r="C64" s="107"/>
      <c r="D64" s="107"/>
      <c r="J64" s="64"/>
      <c r="L64" s="3"/>
      <c r="M64" s="57"/>
    </row>
    <row r="65" spans="1:13" s="63" customFormat="1" ht="15">
      <c r="A65" s="3"/>
      <c r="B65" s="3"/>
      <c r="C65" s="107"/>
      <c r="D65" s="107"/>
      <c r="J65" s="64"/>
      <c r="L65" s="3"/>
      <c r="M65" s="57"/>
    </row>
    <row r="66" spans="1:13" s="63" customFormat="1" ht="15">
      <c r="A66" s="3"/>
      <c r="B66" s="3"/>
      <c r="C66" s="107"/>
      <c r="D66" s="107"/>
      <c r="J66" s="64"/>
      <c r="L66" s="3"/>
      <c r="M66" s="57"/>
    </row>
    <row r="67" spans="1:13" s="63" customFormat="1" ht="15">
      <c r="A67" s="3"/>
      <c r="B67" s="3"/>
      <c r="C67" s="107"/>
      <c r="D67" s="107"/>
      <c r="J67" s="64"/>
      <c r="L67" s="3"/>
      <c r="M67" s="57"/>
    </row>
    <row r="68" spans="1:13" s="63" customFormat="1" ht="15">
      <c r="A68" s="3"/>
      <c r="B68" s="3"/>
      <c r="C68" s="107"/>
      <c r="D68" s="107"/>
      <c r="J68" s="64"/>
      <c r="L68" s="3"/>
      <c r="M68" s="57"/>
    </row>
    <row r="69" spans="1:13" s="63" customFormat="1" ht="15">
      <c r="A69" s="3"/>
      <c r="B69" s="3"/>
      <c r="C69" s="107"/>
      <c r="D69" s="107"/>
      <c r="J69" s="64"/>
      <c r="L69" s="3"/>
      <c r="M69" s="57"/>
    </row>
    <row r="70" spans="1:13" s="63" customFormat="1" ht="15">
      <c r="A70" s="3"/>
      <c r="B70" s="3"/>
      <c r="C70" s="107"/>
      <c r="D70" s="107"/>
      <c r="J70" s="64"/>
      <c r="L70" s="3"/>
      <c r="M70" s="57"/>
    </row>
    <row r="71" spans="1:13" s="63" customFormat="1" ht="15">
      <c r="A71" s="3"/>
      <c r="B71" s="3"/>
      <c r="C71" s="107"/>
      <c r="D71" s="107"/>
      <c r="J71" s="64"/>
      <c r="L71" s="3"/>
      <c r="M71" s="57"/>
    </row>
    <row r="72" spans="1:13" s="63" customFormat="1" ht="15">
      <c r="A72" s="3"/>
      <c r="B72" s="3"/>
      <c r="C72" s="107"/>
      <c r="D72" s="107"/>
      <c r="J72" s="64"/>
      <c r="L72" s="3"/>
      <c r="M72" s="57"/>
    </row>
    <row r="73" spans="1:13" s="63" customFormat="1" ht="15">
      <c r="A73" s="3"/>
      <c r="B73" s="3"/>
      <c r="C73" s="107"/>
      <c r="D73" s="107"/>
      <c r="J73" s="64"/>
      <c r="L73" s="3"/>
      <c r="M73" s="57"/>
    </row>
    <row r="74" spans="1:13" s="63" customFormat="1" ht="15">
      <c r="A74" s="3"/>
      <c r="B74" s="3"/>
      <c r="C74" s="107"/>
      <c r="D74" s="107"/>
      <c r="J74" s="64"/>
      <c r="L74" s="3"/>
      <c r="M74" s="57"/>
    </row>
    <row r="75" spans="1:13" s="63" customFormat="1" ht="15">
      <c r="A75" s="3"/>
      <c r="B75" s="3"/>
      <c r="C75" s="107"/>
      <c r="D75" s="107"/>
      <c r="J75" s="64"/>
      <c r="L75" s="3"/>
      <c r="M75" s="57"/>
    </row>
    <row r="76" spans="1:13" s="63" customFormat="1" ht="15">
      <c r="A76" s="3"/>
      <c r="B76" s="3"/>
      <c r="C76" s="107"/>
      <c r="D76" s="107"/>
      <c r="J76" s="64"/>
      <c r="L76" s="3"/>
      <c r="M76" s="57"/>
    </row>
    <row r="77" spans="1:13" s="63" customFormat="1" ht="15">
      <c r="A77" s="3"/>
      <c r="B77" s="3"/>
      <c r="C77" s="107"/>
      <c r="D77" s="107"/>
      <c r="J77" s="64"/>
      <c r="L77" s="3"/>
      <c r="M77" s="57"/>
    </row>
    <row r="78" spans="1:13" s="63" customFormat="1" ht="15">
      <c r="A78" s="3"/>
      <c r="B78" s="3"/>
      <c r="C78" s="107"/>
      <c r="D78" s="107"/>
      <c r="J78" s="64"/>
      <c r="L78" s="3"/>
      <c r="M78" s="57"/>
    </row>
    <row r="79" spans="1:13" s="63" customFormat="1" ht="15">
      <c r="A79" s="3"/>
      <c r="B79" s="3"/>
      <c r="C79" s="107"/>
      <c r="D79" s="107"/>
      <c r="J79" s="64"/>
      <c r="L79" s="3"/>
      <c r="M79" s="57"/>
    </row>
    <row r="80" spans="1:13" s="63" customFormat="1" ht="15">
      <c r="A80" s="3"/>
      <c r="B80" s="3"/>
      <c r="C80" s="107"/>
      <c r="D80" s="107"/>
      <c r="J80" s="64"/>
      <c r="L80" s="3"/>
      <c r="M80" s="57"/>
    </row>
    <row r="81" spans="1:13" s="63" customFormat="1" ht="15">
      <c r="A81" s="3"/>
      <c r="B81" s="3"/>
      <c r="C81" s="107"/>
      <c r="D81" s="107"/>
      <c r="J81" s="64"/>
      <c r="L81" s="3"/>
      <c r="M81" s="57"/>
    </row>
    <row r="82" spans="1:13" s="63" customFormat="1" ht="15">
      <c r="A82" s="3"/>
      <c r="B82" s="3"/>
      <c r="C82" s="107"/>
      <c r="D82" s="107"/>
      <c r="J82" s="64"/>
      <c r="L82" s="3"/>
      <c r="M82" s="57"/>
    </row>
    <row r="83" spans="1:13" s="63" customFormat="1" ht="15">
      <c r="A83" s="3"/>
      <c r="B83" s="3"/>
      <c r="C83" s="107"/>
      <c r="D83" s="107"/>
      <c r="J83" s="64"/>
      <c r="L83" s="3"/>
      <c r="M83" s="57"/>
    </row>
    <row r="84" spans="1:13" s="63" customFormat="1" ht="15">
      <c r="A84" s="3"/>
      <c r="B84" s="3"/>
      <c r="C84" s="107"/>
      <c r="D84" s="107"/>
      <c r="J84" s="64"/>
      <c r="L84" s="3"/>
      <c r="M84" s="57"/>
    </row>
    <row r="85" spans="1:13" s="63" customFormat="1" ht="15">
      <c r="A85" s="3"/>
      <c r="B85" s="3"/>
      <c r="C85" s="107"/>
      <c r="D85" s="107"/>
      <c r="J85" s="64"/>
      <c r="L85" s="3"/>
      <c r="M85" s="57"/>
    </row>
    <row r="86" spans="1:13" s="63" customFormat="1" ht="15">
      <c r="A86" s="3"/>
      <c r="B86" s="3"/>
      <c r="C86" s="107"/>
      <c r="D86" s="107"/>
      <c r="J86" s="64"/>
      <c r="L86" s="3"/>
      <c r="M86" s="57"/>
    </row>
    <row r="87" spans="1:13" s="63" customFormat="1" ht="15">
      <c r="A87" s="3"/>
      <c r="B87" s="3"/>
      <c r="C87" s="107"/>
      <c r="D87" s="107"/>
      <c r="J87" s="64"/>
      <c r="L87" s="3"/>
      <c r="M87" s="57"/>
    </row>
    <row r="88" spans="1:13" s="63" customFormat="1" ht="15">
      <c r="A88" s="3"/>
      <c r="B88" s="3"/>
      <c r="C88" s="107"/>
      <c r="D88" s="107"/>
      <c r="J88" s="64"/>
      <c r="L88" s="3"/>
      <c r="M88" s="57"/>
    </row>
    <row r="89" spans="1:13" s="63" customFormat="1" ht="15">
      <c r="A89" s="3"/>
      <c r="B89" s="3"/>
      <c r="C89" s="107"/>
      <c r="D89" s="107"/>
      <c r="J89" s="64"/>
      <c r="L89" s="3"/>
      <c r="M89" s="57"/>
    </row>
    <row r="90" spans="1:13" s="63" customFormat="1" ht="15">
      <c r="A90" s="3"/>
      <c r="B90" s="3"/>
      <c r="C90" s="107"/>
      <c r="D90" s="107"/>
      <c r="J90" s="64"/>
      <c r="L90" s="3"/>
      <c r="M90" s="57"/>
    </row>
    <row r="91" spans="1:13" s="63" customFormat="1" ht="15">
      <c r="A91" s="3"/>
      <c r="B91" s="3"/>
      <c r="C91" s="107"/>
      <c r="D91" s="107"/>
      <c r="J91" s="64"/>
      <c r="L91" s="3"/>
      <c r="M91" s="57"/>
    </row>
    <row r="92" spans="1:13" s="63" customFormat="1" ht="15">
      <c r="A92" s="3"/>
      <c r="B92" s="3"/>
      <c r="C92" s="107"/>
      <c r="D92" s="107"/>
      <c r="J92" s="64"/>
      <c r="L92" s="3"/>
      <c r="M92" s="57"/>
    </row>
    <row r="93" spans="1:13" s="63" customFormat="1" ht="15">
      <c r="A93" s="3"/>
      <c r="B93" s="3"/>
      <c r="C93" s="107"/>
      <c r="D93" s="107"/>
      <c r="J93" s="64"/>
      <c r="L93" s="3"/>
      <c r="M93" s="57"/>
    </row>
    <row r="94" spans="1:13" s="63" customFormat="1" ht="15">
      <c r="A94" s="3"/>
      <c r="B94" s="3"/>
      <c r="C94" s="107"/>
      <c r="D94" s="107"/>
      <c r="J94" s="64"/>
      <c r="L94" s="3"/>
      <c r="M94" s="57"/>
    </row>
    <row r="95" spans="1:13" s="63" customFormat="1" ht="15">
      <c r="A95" s="3"/>
      <c r="B95" s="3"/>
      <c r="C95" s="107"/>
      <c r="D95" s="107"/>
      <c r="J95" s="64"/>
      <c r="L95" s="3"/>
      <c r="M95" s="57"/>
    </row>
    <row r="96" spans="1:13" s="63" customFormat="1" ht="15">
      <c r="A96" s="3"/>
      <c r="B96" s="3"/>
      <c r="C96" s="107"/>
      <c r="D96" s="107"/>
      <c r="J96" s="64"/>
      <c r="L96" s="3"/>
      <c r="M96" s="57"/>
    </row>
    <row r="97" spans="1:13" s="63" customFormat="1" ht="15">
      <c r="A97" s="3"/>
      <c r="B97" s="3"/>
      <c r="C97" s="107"/>
      <c r="D97" s="107"/>
      <c r="J97" s="64"/>
      <c r="L97" s="3"/>
      <c r="M97" s="57"/>
    </row>
    <row r="98" spans="1:13" s="63" customFormat="1" ht="15">
      <c r="A98" s="3"/>
      <c r="B98" s="3"/>
      <c r="C98" s="107"/>
      <c r="D98" s="107"/>
      <c r="J98" s="64"/>
      <c r="L98" s="3"/>
      <c r="M98" s="57"/>
    </row>
    <row r="99" spans="1:13" s="63" customFormat="1" ht="15">
      <c r="A99" s="3"/>
      <c r="B99" s="3"/>
      <c r="C99" s="107"/>
      <c r="D99" s="107"/>
      <c r="J99" s="64"/>
      <c r="L99" s="3"/>
      <c r="M99" s="57"/>
    </row>
    <row r="100" spans="1:13" s="63" customFormat="1" ht="15">
      <c r="A100" s="3"/>
      <c r="B100" s="3"/>
      <c r="C100" s="107"/>
      <c r="D100" s="107"/>
      <c r="J100" s="64"/>
      <c r="L100" s="3"/>
      <c r="M100" s="57"/>
    </row>
    <row r="101" spans="1:13" s="63" customFormat="1" ht="15">
      <c r="A101" s="3"/>
      <c r="B101" s="3"/>
      <c r="C101" s="107"/>
      <c r="D101" s="107"/>
      <c r="J101" s="64"/>
      <c r="L101" s="3"/>
      <c r="M101" s="57"/>
    </row>
    <row r="102" spans="1:13" s="63" customFormat="1" ht="15">
      <c r="A102" s="3"/>
      <c r="B102" s="3"/>
      <c r="C102" s="107"/>
      <c r="D102" s="107"/>
      <c r="J102" s="64"/>
      <c r="L102" s="3"/>
      <c r="M102" s="57"/>
    </row>
    <row r="103" spans="1:13" s="63" customFormat="1" ht="15">
      <c r="A103" s="3"/>
      <c r="B103" s="3"/>
      <c r="C103" s="107"/>
      <c r="D103" s="107"/>
      <c r="J103" s="64"/>
      <c r="L103" s="3"/>
      <c r="M103" s="57"/>
    </row>
    <row r="104" spans="1:13" s="63" customFormat="1" ht="15">
      <c r="A104" s="3"/>
      <c r="B104" s="3"/>
      <c r="C104" s="107"/>
      <c r="D104" s="107"/>
      <c r="J104" s="64"/>
      <c r="L104" s="3"/>
      <c r="M104" s="57"/>
    </row>
    <row r="105" spans="1:13" s="63" customFormat="1" ht="15">
      <c r="A105" s="3"/>
      <c r="B105" s="3"/>
      <c r="C105" s="107"/>
      <c r="D105" s="107"/>
      <c r="J105" s="64"/>
      <c r="L105" s="3"/>
      <c r="M105" s="57"/>
    </row>
    <row r="106" spans="1:13" s="63" customFormat="1" ht="15">
      <c r="A106" s="3"/>
      <c r="B106" s="3"/>
      <c r="C106" s="107"/>
      <c r="D106" s="107"/>
      <c r="J106" s="64"/>
      <c r="L106" s="3"/>
      <c r="M106" s="57"/>
    </row>
    <row r="107" spans="1:13" s="63" customFormat="1" ht="15">
      <c r="A107" s="3"/>
      <c r="B107" s="3"/>
      <c r="C107" s="107"/>
      <c r="D107" s="107"/>
      <c r="J107" s="64"/>
      <c r="L107" s="3"/>
      <c r="M107" s="57"/>
    </row>
    <row r="108" spans="1:13" s="63" customFormat="1" ht="15">
      <c r="A108" s="3"/>
      <c r="B108" s="3"/>
      <c r="C108" s="107"/>
      <c r="D108" s="107"/>
      <c r="J108" s="64"/>
      <c r="L108" s="3"/>
      <c r="M108" s="57"/>
    </row>
    <row r="109" spans="1:13" s="63" customFormat="1" ht="15">
      <c r="A109" s="3"/>
      <c r="B109" s="3"/>
      <c r="C109" s="107"/>
      <c r="D109" s="107"/>
      <c r="J109" s="64"/>
      <c r="L109" s="3"/>
      <c r="M109" s="57"/>
    </row>
    <row r="110" spans="1:13" s="63" customFormat="1" ht="15">
      <c r="A110" s="3"/>
      <c r="B110" s="3"/>
      <c r="C110" s="107"/>
      <c r="D110" s="107"/>
      <c r="J110" s="64"/>
      <c r="L110" s="3"/>
      <c r="M110" s="57"/>
    </row>
    <row r="111" spans="1:13" s="63" customFormat="1" ht="15">
      <c r="A111" s="3"/>
      <c r="B111" s="3"/>
      <c r="C111" s="107"/>
      <c r="D111" s="107"/>
      <c r="J111" s="64"/>
      <c r="L111" s="3"/>
      <c r="M111" s="57"/>
    </row>
    <row r="112" spans="1:13" s="63" customFormat="1" ht="15">
      <c r="A112" s="3"/>
      <c r="B112" s="3"/>
      <c r="C112" s="107"/>
      <c r="D112" s="107"/>
      <c r="J112" s="64"/>
      <c r="L112" s="3"/>
      <c r="M112" s="57"/>
    </row>
    <row r="113" spans="1:13" s="63" customFormat="1" ht="15">
      <c r="A113" s="3"/>
      <c r="B113" s="3"/>
      <c r="C113" s="107"/>
      <c r="D113" s="107"/>
      <c r="J113" s="64"/>
      <c r="L113" s="3"/>
      <c r="M113" s="57"/>
    </row>
    <row r="114" spans="1:13" s="63" customFormat="1" ht="15">
      <c r="A114" s="3"/>
      <c r="B114" s="3"/>
      <c r="C114" s="107"/>
      <c r="D114" s="107"/>
      <c r="J114" s="64"/>
      <c r="L114" s="3"/>
      <c r="M114" s="57"/>
    </row>
    <row r="115" spans="1:13" s="63" customFormat="1" ht="15">
      <c r="A115" s="3"/>
      <c r="B115" s="3"/>
      <c r="C115" s="107"/>
      <c r="D115" s="107"/>
      <c r="J115" s="64"/>
      <c r="L115" s="3"/>
      <c r="M115" s="57"/>
    </row>
    <row r="116" spans="1:13" s="63" customFormat="1" ht="15">
      <c r="A116" s="3"/>
      <c r="B116" s="3"/>
      <c r="C116" s="107"/>
      <c r="D116" s="107"/>
      <c r="J116" s="64"/>
      <c r="L116" s="3"/>
      <c r="M116" s="57"/>
    </row>
    <row r="117" spans="1:13" s="63" customFormat="1" ht="15">
      <c r="A117" s="3"/>
      <c r="B117" s="3"/>
      <c r="C117" s="107"/>
      <c r="D117" s="107"/>
      <c r="J117" s="64"/>
      <c r="L117" s="3"/>
      <c r="M117" s="57"/>
    </row>
    <row r="118" spans="1:13" s="63" customFormat="1" ht="15">
      <c r="A118" s="3"/>
      <c r="B118" s="3"/>
      <c r="C118" s="107"/>
      <c r="D118" s="107"/>
      <c r="J118" s="64"/>
      <c r="L118" s="3"/>
      <c r="M118" s="57"/>
    </row>
    <row r="119" spans="1:13" s="63" customFormat="1" ht="15">
      <c r="A119" s="3"/>
      <c r="B119" s="3"/>
      <c r="C119" s="107"/>
      <c r="D119" s="107"/>
      <c r="J119" s="64"/>
      <c r="L119" s="3"/>
      <c r="M119" s="57"/>
    </row>
    <row r="120" spans="1:13" s="63" customFormat="1" ht="15">
      <c r="A120" s="3"/>
      <c r="B120" s="3"/>
      <c r="C120" s="107"/>
      <c r="D120" s="107"/>
      <c r="J120" s="64"/>
      <c r="L120" s="3"/>
      <c r="M120" s="57"/>
    </row>
    <row r="121" spans="1:13" s="63" customFormat="1" ht="15">
      <c r="A121" s="3"/>
      <c r="B121" s="3"/>
      <c r="C121" s="107"/>
      <c r="D121" s="107"/>
      <c r="J121" s="64"/>
      <c r="L121" s="3"/>
      <c r="M121" s="57"/>
    </row>
    <row r="122" spans="1:13" s="63" customFormat="1" ht="15">
      <c r="A122" s="3"/>
      <c r="B122" s="3"/>
      <c r="C122" s="107"/>
      <c r="D122" s="107"/>
      <c r="J122" s="64"/>
      <c r="L122" s="3"/>
      <c r="M122" s="57"/>
    </row>
    <row r="123" spans="1:13" s="63" customFormat="1" ht="15">
      <c r="A123" s="3"/>
      <c r="B123" s="3"/>
      <c r="C123" s="107"/>
      <c r="D123" s="107"/>
      <c r="J123" s="64"/>
      <c r="L123" s="3"/>
      <c r="M123" s="57"/>
    </row>
    <row r="124" spans="1:13" s="63" customFormat="1" ht="15">
      <c r="A124" s="3"/>
      <c r="B124" s="3"/>
      <c r="C124" s="107"/>
      <c r="D124" s="107"/>
      <c r="J124" s="64"/>
      <c r="L124" s="3"/>
      <c r="M124" s="57"/>
    </row>
    <row r="125" spans="1:13" s="63" customFormat="1" ht="15">
      <c r="A125" s="3"/>
      <c r="B125" s="3"/>
      <c r="C125" s="107"/>
      <c r="D125" s="107"/>
      <c r="J125" s="64"/>
      <c r="L125" s="3"/>
      <c r="M125" s="57"/>
    </row>
    <row r="126" spans="1:13" s="63" customFormat="1" ht="15">
      <c r="A126" s="3"/>
      <c r="B126" s="3"/>
      <c r="C126" s="107"/>
      <c r="D126" s="107"/>
      <c r="J126" s="64"/>
      <c r="L126" s="3"/>
      <c r="M126" s="57"/>
    </row>
    <row r="127" spans="1:13" s="63" customFormat="1" ht="15">
      <c r="A127" s="3"/>
      <c r="B127" s="3"/>
      <c r="C127" s="107"/>
      <c r="D127" s="107"/>
      <c r="J127" s="64"/>
      <c r="L127" s="3"/>
      <c r="M127" s="57"/>
    </row>
    <row r="128" spans="1:13" s="63" customFormat="1" ht="15">
      <c r="A128" s="3"/>
      <c r="B128" s="3"/>
      <c r="C128" s="107"/>
      <c r="D128" s="107"/>
      <c r="J128" s="64"/>
      <c r="L128" s="3"/>
      <c r="M128" s="57"/>
    </row>
    <row r="129" spans="1:13" s="63" customFormat="1" ht="15">
      <c r="A129" s="3"/>
      <c r="B129" s="3"/>
      <c r="C129" s="107"/>
      <c r="D129" s="107"/>
      <c r="J129" s="64"/>
      <c r="L129" s="3"/>
      <c r="M129" s="57"/>
    </row>
    <row r="130" spans="1:13" s="63" customFormat="1" ht="15">
      <c r="A130" s="3"/>
      <c r="B130" s="3"/>
      <c r="C130" s="107"/>
      <c r="D130" s="107"/>
      <c r="J130" s="64"/>
      <c r="L130" s="3"/>
      <c r="M130" s="57"/>
    </row>
    <row r="131" spans="1:13" s="63" customFormat="1" ht="15">
      <c r="A131" s="3"/>
      <c r="B131" s="3"/>
      <c r="C131" s="107"/>
      <c r="D131" s="107"/>
      <c r="J131" s="64"/>
      <c r="L131" s="3"/>
      <c r="M131" s="57"/>
    </row>
    <row r="132" spans="1:13" s="63" customFormat="1" ht="15">
      <c r="A132" s="3"/>
      <c r="B132" s="3"/>
      <c r="C132" s="107"/>
      <c r="D132" s="107"/>
      <c r="J132" s="64"/>
      <c r="L132" s="3"/>
      <c r="M132" s="57"/>
    </row>
    <row r="133" spans="1:13" s="63" customFormat="1" ht="15">
      <c r="A133" s="3"/>
      <c r="B133" s="3"/>
      <c r="C133" s="107"/>
      <c r="D133" s="107"/>
      <c r="J133" s="64"/>
      <c r="L133" s="3"/>
      <c r="M133" s="57"/>
    </row>
    <row r="134" spans="1:13" s="63" customFormat="1" ht="15">
      <c r="A134" s="3"/>
      <c r="B134" s="3"/>
      <c r="C134" s="107"/>
      <c r="D134" s="107"/>
      <c r="J134" s="64"/>
      <c r="L134" s="3"/>
      <c r="M134" s="57"/>
    </row>
    <row r="135" spans="1:13" s="63" customFormat="1" ht="15">
      <c r="A135" s="3"/>
      <c r="B135" s="3"/>
      <c r="C135" s="107"/>
      <c r="D135" s="107"/>
      <c r="J135" s="64"/>
      <c r="L135" s="3"/>
      <c r="M135" s="57"/>
    </row>
    <row r="136" spans="1:13" s="63" customFormat="1" ht="15">
      <c r="A136" s="3"/>
      <c r="B136" s="3"/>
      <c r="C136" s="107"/>
      <c r="D136" s="107"/>
      <c r="J136" s="64"/>
      <c r="L136" s="3"/>
      <c r="M136" s="57"/>
    </row>
    <row r="137" spans="1:13" s="63" customFormat="1" ht="15">
      <c r="A137" s="3"/>
      <c r="B137" s="3"/>
      <c r="C137" s="107"/>
      <c r="D137" s="107"/>
      <c r="J137" s="64"/>
      <c r="L137" s="3"/>
      <c r="M137" s="57"/>
    </row>
    <row r="138" spans="1:13" s="63" customFormat="1" ht="15">
      <c r="A138" s="3"/>
      <c r="B138" s="3"/>
      <c r="C138" s="107"/>
      <c r="D138" s="107"/>
      <c r="J138" s="64"/>
      <c r="L138" s="3"/>
      <c r="M138" s="57"/>
    </row>
    <row r="139" spans="1:13" s="63" customFormat="1" ht="15">
      <c r="A139" s="3"/>
      <c r="B139" s="3"/>
      <c r="C139" s="107"/>
      <c r="D139" s="107"/>
      <c r="J139" s="64"/>
      <c r="L139" s="3"/>
      <c r="M139" s="57"/>
    </row>
    <row r="140" spans="1:13" s="63" customFormat="1" ht="15">
      <c r="A140" s="3"/>
      <c r="B140" s="3"/>
      <c r="C140" s="107"/>
      <c r="D140" s="107"/>
      <c r="J140" s="64"/>
      <c r="L140" s="3"/>
      <c r="M140" s="57"/>
    </row>
    <row r="141" spans="1:13" s="63" customFormat="1" ht="15">
      <c r="A141" s="3"/>
      <c r="B141" s="3"/>
      <c r="C141" s="107"/>
      <c r="D141" s="107"/>
      <c r="J141" s="64"/>
      <c r="L141" s="3"/>
      <c r="M141" s="57"/>
    </row>
    <row r="142" spans="1:13" s="63" customFormat="1" ht="15">
      <c r="A142" s="3"/>
      <c r="B142" s="3"/>
      <c r="C142" s="107"/>
      <c r="D142" s="107"/>
      <c r="J142" s="64"/>
      <c r="L142" s="3"/>
      <c r="M142" s="57"/>
    </row>
    <row r="143" spans="1:13" s="63" customFormat="1" ht="15">
      <c r="A143" s="3"/>
      <c r="B143" s="3"/>
      <c r="C143" s="107"/>
      <c r="D143" s="107"/>
      <c r="J143" s="64"/>
      <c r="L143" s="3"/>
      <c r="M143" s="57"/>
    </row>
    <row r="144" spans="1:13" s="63" customFormat="1" ht="15">
      <c r="A144" s="3"/>
      <c r="B144" s="3"/>
      <c r="C144" s="107"/>
      <c r="D144" s="107"/>
      <c r="J144" s="64"/>
      <c r="L144" s="3"/>
      <c r="M144" s="57"/>
    </row>
    <row r="145" spans="1:13" s="63" customFormat="1" ht="15">
      <c r="A145" s="3"/>
      <c r="B145" s="3"/>
      <c r="C145" s="107"/>
      <c r="D145" s="107"/>
      <c r="J145" s="64"/>
      <c r="L145" s="3"/>
      <c r="M145" s="57"/>
    </row>
    <row r="146" spans="1:13" s="63" customFormat="1" ht="15">
      <c r="A146" s="3"/>
      <c r="B146" s="3"/>
      <c r="C146" s="107"/>
      <c r="D146" s="107"/>
      <c r="J146" s="64"/>
      <c r="L146" s="3"/>
      <c r="M146" s="57"/>
    </row>
    <row r="147" spans="1:13" s="63" customFormat="1" ht="15">
      <c r="A147" s="3"/>
      <c r="B147" s="3"/>
      <c r="C147" s="107"/>
      <c r="D147" s="107"/>
      <c r="J147" s="64"/>
      <c r="L147" s="3"/>
      <c r="M147" s="57"/>
    </row>
    <row r="148" spans="1:13" s="63" customFormat="1" ht="15">
      <c r="A148" s="3"/>
      <c r="B148" s="3"/>
      <c r="C148" s="107"/>
      <c r="D148" s="107"/>
      <c r="J148" s="64"/>
      <c r="L148" s="3"/>
      <c r="M148" s="57"/>
    </row>
    <row r="149" spans="1:13" s="63" customFormat="1" ht="15">
      <c r="A149" s="3"/>
      <c r="B149" s="3"/>
      <c r="C149" s="107"/>
      <c r="D149" s="107"/>
      <c r="J149" s="64"/>
      <c r="L149" s="3"/>
      <c r="M149" s="57"/>
    </row>
    <row r="150" spans="1:13" s="63" customFormat="1" ht="15">
      <c r="A150" s="3"/>
      <c r="B150" s="3"/>
      <c r="C150" s="107"/>
      <c r="D150" s="107"/>
      <c r="J150" s="64"/>
      <c r="L150" s="3"/>
      <c r="M150" s="57"/>
    </row>
    <row r="151" spans="1:13" s="63" customFormat="1" ht="15">
      <c r="A151" s="3"/>
      <c r="B151" s="3"/>
      <c r="C151" s="107"/>
      <c r="D151" s="107"/>
      <c r="J151" s="64"/>
      <c r="L151" s="3"/>
      <c r="M151" s="57"/>
    </row>
    <row r="152" spans="1:13" s="63" customFormat="1" ht="15">
      <c r="A152" s="3"/>
      <c r="B152" s="3"/>
      <c r="C152" s="107"/>
      <c r="D152" s="107"/>
      <c r="J152" s="64"/>
      <c r="L152" s="3"/>
      <c r="M152" s="57"/>
    </row>
    <row r="153" spans="1:13" s="63" customFormat="1" ht="15">
      <c r="A153" s="3"/>
      <c r="B153" s="3"/>
      <c r="C153" s="107"/>
      <c r="D153" s="107"/>
      <c r="J153" s="64"/>
      <c r="L153" s="3"/>
      <c r="M153" s="57"/>
    </row>
    <row r="154" spans="1:13" s="63" customFormat="1" ht="15">
      <c r="A154" s="3"/>
      <c r="B154" s="3"/>
      <c r="C154" s="107"/>
      <c r="D154" s="107"/>
      <c r="J154" s="64"/>
      <c r="L154" s="3"/>
      <c r="M154" s="57"/>
    </row>
    <row r="155" spans="1:13" s="63" customFormat="1" ht="15">
      <c r="A155" s="3"/>
      <c r="B155" s="3"/>
      <c r="C155" s="107"/>
      <c r="D155" s="107"/>
      <c r="J155" s="64"/>
      <c r="L155" s="3"/>
      <c r="M155" s="57"/>
    </row>
    <row r="156" spans="1:13" s="63" customFormat="1" ht="15">
      <c r="A156" s="3"/>
      <c r="B156" s="3"/>
      <c r="C156" s="107"/>
      <c r="D156" s="107"/>
      <c r="J156" s="64"/>
      <c r="L156" s="3"/>
      <c r="M156" s="57"/>
    </row>
    <row r="157" spans="1:13" s="63" customFormat="1" ht="15">
      <c r="A157" s="3"/>
      <c r="B157" s="3"/>
      <c r="C157" s="107"/>
      <c r="D157" s="107"/>
      <c r="J157" s="64"/>
      <c r="L157" s="3"/>
      <c r="M157" s="57"/>
    </row>
    <row r="158" spans="1:13" s="63" customFormat="1" ht="15">
      <c r="A158" s="3"/>
      <c r="B158" s="3"/>
      <c r="C158" s="107"/>
      <c r="D158" s="107"/>
      <c r="J158" s="64"/>
      <c r="L158" s="3"/>
      <c r="M158" s="57"/>
    </row>
    <row r="159" spans="1:13" s="63" customFormat="1" ht="15">
      <c r="A159" s="3"/>
      <c r="B159" s="3"/>
      <c r="C159" s="107"/>
      <c r="D159" s="107"/>
      <c r="J159" s="64"/>
      <c r="L159" s="3"/>
      <c r="M159" s="57"/>
    </row>
    <row r="160" spans="1:13" s="63" customFormat="1" ht="15">
      <c r="A160" s="3"/>
      <c r="B160" s="3"/>
      <c r="C160" s="107"/>
      <c r="D160" s="107"/>
      <c r="J160" s="64"/>
      <c r="L160" s="3"/>
      <c r="M160" s="57"/>
    </row>
    <row r="161" spans="1:13" s="63" customFormat="1" ht="15">
      <c r="A161" s="3"/>
      <c r="B161" s="3"/>
      <c r="C161" s="107"/>
      <c r="D161" s="107"/>
      <c r="J161" s="64"/>
      <c r="L161" s="3"/>
      <c r="M161" s="57"/>
    </row>
    <row r="162" spans="1:13" s="63" customFormat="1" ht="15">
      <c r="A162" s="3"/>
      <c r="B162" s="3"/>
      <c r="C162" s="107"/>
      <c r="D162" s="107"/>
      <c r="J162" s="64"/>
      <c r="L162" s="3"/>
      <c r="M162" s="57"/>
    </row>
    <row r="163" spans="1:13" s="63" customFormat="1" ht="15">
      <c r="A163" s="3"/>
      <c r="B163" s="3"/>
      <c r="C163" s="107"/>
      <c r="D163" s="107"/>
      <c r="J163" s="64"/>
      <c r="L163" s="3"/>
      <c r="M163" s="57"/>
    </row>
    <row r="164" spans="1:13" s="63" customFormat="1" ht="15">
      <c r="A164" s="3"/>
      <c r="B164" s="3"/>
      <c r="C164" s="107"/>
      <c r="D164" s="107"/>
      <c r="J164" s="64"/>
      <c r="L164" s="3"/>
      <c r="M164" s="57"/>
    </row>
    <row r="165" spans="1:13" s="63" customFormat="1" ht="15">
      <c r="A165" s="3"/>
      <c r="B165" s="3"/>
      <c r="C165" s="107"/>
      <c r="D165" s="107"/>
      <c r="J165" s="64"/>
      <c r="L165" s="3"/>
      <c r="M165" s="57"/>
    </row>
    <row r="166" spans="1:13" s="63" customFormat="1" ht="15">
      <c r="A166" s="3"/>
      <c r="B166" s="3"/>
      <c r="C166" s="107"/>
      <c r="D166" s="107"/>
      <c r="J166" s="64"/>
      <c r="L166" s="3"/>
      <c r="M166" s="57"/>
    </row>
    <row r="167" spans="1:13" s="63" customFormat="1" ht="15">
      <c r="A167" s="3"/>
      <c r="B167" s="3"/>
      <c r="C167" s="107"/>
      <c r="D167" s="107"/>
      <c r="J167" s="64"/>
      <c r="L167" s="3"/>
      <c r="M167" s="57"/>
    </row>
    <row r="168" spans="1:13" s="63" customFormat="1" ht="15">
      <c r="A168" s="3"/>
      <c r="B168" s="3"/>
      <c r="C168" s="107"/>
      <c r="D168" s="107"/>
      <c r="J168" s="64"/>
      <c r="L168" s="3"/>
      <c r="M168" s="57"/>
    </row>
    <row r="169" spans="1:13" s="63" customFormat="1" ht="15">
      <c r="A169" s="3"/>
      <c r="B169" s="3"/>
      <c r="C169" s="107"/>
      <c r="D169" s="107"/>
      <c r="J169" s="64"/>
      <c r="L169" s="3"/>
      <c r="M169" s="57"/>
    </row>
    <row r="170" spans="1:13" s="63" customFormat="1" ht="15">
      <c r="A170" s="3"/>
      <c r="B170" s="3"/>
      <c r="C170" s="107"/>
      <c r="D170" s="107"/>
      <c r="J170" s="64"/>
      <c r="L170" s="3"/>
      <c r="M170" s="57"/>
    </row>
    <row r="171" spans="1:13" s="63" customFormat="1" ht="15">
      <c r="A171" s="3"/>
      <c r="B171" s="3"/>
      <c r="C171" s="107"/>
      <c r="D171" s="107"/>
      <c r="J171" s="64"/>
      <c r="L171" s="3"/>
      <c r="M171" s="57"/>
    </row>
    <row r="172" spans="1:13" s="63" customFormat="1" ht="15">
      <c r="A172" s="3"/>
      <c r="B172" s="3"/>
      <c r="C172" s="107"/>
      <c r="D172" s="107"/>
      <c r="J172" s="64"/>
      <c r="L172" s="3"/>
      <c r="M172" s="57"/>
    </row>
    <row r="173" spans="1:13" s="63" customFormat="1" ht="15">
      <c r="A173" s="3"/>
      <c r="B173" s="3"/>
      <c r="C173" s="107"/>
      <c r="D173" s="107"/>
      <c r="J173" s="64"/>
      <c r="L173" s="3"/>
      <c r="M173" s="57"/>
    </row>
    <row r="174" spans="1:13" s="63" customFormat="1" ht="15">
      <c r="A174" s="3"/>
      <c r="B174" s="3"/>
      <c r="C174" s="107"/>
      <c r="D174" s="107"/>
      <c r="J174" s="64"/>
      <c r="L174" s="3"/>
      <c r="M174" s="57"/>
    </row>
    <row r="175" spans="1:13" s="63" customFormat="1" ht="15">
      <c r="A175" s="3"/>
      <c r="B175" s="3"/>
      <c r="C175" s="107"/>
      <c r="D175" s="107"/>
      <c r="J175" s="64"/>
      <c r="L175" s="3"/>
      <c r="M175" s="57"/>
    </row>
    <row r="176" spans="1:13" s="63" customFormat="1" ht="15">
      <c r="A176" s="3"/>
      <c r="B176" s="3"/>
      <c r="C176" s="107"/>
      <c r="D176" s="107"/>
      <c r="J176" s="64"/>
      <c r="L176" s="3"/>
      <c r="M176" s="57"/>
    </row>
    <row r="177" spans="1:13" s="63" customFormat="1" ht="15">
      <c r="A177" s="3"/>
      <c r="B177" s="3"/>
      <c r="C177" s="107"/>
      <c r="D177" s="107"/>
      <c r="J177" s="64"/>
      <c r="L177" s="3"/>
      <c r="M177" s="57"/>
    </row>
    <row r="178" spans="1:13" s="63" customFormat="1" ht="15">
      <c r="A178" s="3"/>
      <c r="B178" s="3"/>
      <c r="C178" s="107"/>
      <c r="D178" s="107"/>
      <c r="J178" s="64"/>
      <c r="L178" s="3"/>
      <c r="M178" s="57"/>
    </row>
    <row r="179" spans="1:13" s="63" customFormat="1" ht="15">
      <c r="A179" s="3"/>
      <c r="B179" s="3"/>
      <c r="C179" s="107"/>
      <c r="D179" s="107"/>
      <c r="J179" s="64"/>
      <c r="L179" s="3"/>
      <c r="M179" s="57"/>
    </row>
    <row r="180" spans="1:13" s="63" customFormat="1" ht="15">
      <c r="A180" s="3"/>
      <c r="B180" s="3"/>
      <c r="C180" s="107"/>
      <c r="D180" s="107"/>
      <c r="J180" s="64"/>
      <c r="L180" s="3"/>
      <c r="M180" s="57"/>
    </row>
    <row r="181" spans="1:13" s="63" customFormat="1" ht="15">
      <c r="A181" s="3"/>
      <c r="B181" s="3"/>
      <c r="C181" s="107"/>
      <c r="D181" s="107"/>
      <c r="J181" s="64"/>
      <c r="L181" s="3"/>
      <c r="M181" s="57"/>
    </row>
    <row r="182" spans="1:13" s="63" customFormat="1" ht="15">
      <c r="A182" s="3"/>
      <c r="B182" s="3"/>
      <c r="C182" s="107"/>
      <c r="D182" s="107"/>
      <c r="J182" s="64"/>
      <c r="L182" s="3"/>
      <c r="M182" s="57"/>
    </row>
    <row r="183" spans="1:13" s="63" customFormat="1" ht="15">
      <c r="A183" s="3"/>
      <c r="B183" s="3"/>
      <c r="C183" s="107"/>
      <c r="D183" s="107"/>
      <c r="J183" s="64"/>
      <c r="L183" s="3"/>
      <c r="M183" s="57"/>
    </row>
    <row r="184" spans="1:13" s="63" customFormat="1" ht="15">
      <c r="A184" s="3"/>
      <c r="B184" s="3"/>
      <c r="C184" s="107"/>
      <c r="D184" s="107"/>
      <c r="J184" s="64"/>
      <c r="L184" s="3"/>
      <c r="M184" s="57"/>
    </row>
    <row r="185" spans="1:13" s="63" customFormat="1" ht="15">
      <c r="A185" s="3"/>
      <c r="B185" s="3"/>
      <c r="C185" s="107"/>
      <c r="D185" s="107"/>
      <c r="J185" s="64"/>
      <c r="L185" s="3"/>
      <c r="M185" s="57"/>
    </row>
    <row r="186" spans="1:13" s="63" customFormat="1" ht="15">
      <c r="A186" s="3"/>
      <c r="B186" s="3"/>
      <c r="C186" s="107"/>
      <c r="D186" s="107"/>
      <c r="J186" s="64"/>
      <c r="L186" s="3"/>
      <c r="M186" s="57"/>
    </row>
    <row r="187" spans="1:13" s="63" customFormat="1" ht="15">
      <c r="A187" s="3"/>
      <c r="B187" s="3"/>
      <c r="C187" s="107"/>
      <c r="D187" s="107"/>
      <c r="J187" s="64"/>
      <c r="L187" s="3"/>
      <c r="M187" s="57"/>
    </row>
    <row r="188" spans="1:13" s="63" customFormat="1" ht="15">
      <c r="A188" s="3"/>
      <c r="B188" s="3"/>
      <c r="C188" s="107"/>
      <c r="D188" s="107"/>
      <c r="J188" s="64"/>
      <c r="L188" s="3"/>
      <c r="M188" s="57"/>
    </row>
    <row r="189" spans="1:13" s="63" customFormat="1" ht="15">
      <c r="A189" s="3"/>
      <c r="B189" s="3"/>
      <c r="C189" s="107"/>
      <c r="D189" s="107"/>
      <c r="J189" s="64"/>
      <c r="L189" s="3"/>
      <c r="M189" s="57"/>
    </row>
    <row r="190" spans="1:13" s="63" customFormat="1" ht="15">
      <c r="A190" s="3"/>
      <c r="B190" s="3"/>
      <c r="C190" s="107"/>
      <c r="D190" s="107"/>
      <c r="J190" s="64"/>
      <c r="L190" s="3"/>
      <c r="M190" s="57"/>
    </row>
    <row r="191" spans="1:13" s="63" customFormat="1" ht="15">
      <c r="A191" s="3"/>
      <c r="B191" s="3"/>
      <c r="C191" s="107"/>
      <c r="D191" s="107"/>
      <c r="J191" s="64"/>
      <c r="L191" s="3"/>
      <c r="M191" s="57"/>
    </row>
    <row r="192" spans="1:13" s="63" customFormat="1" ht="15">
      <c r="A192" s="3"/>
      <c r="B192" s="3"/>
      <c r="C192" s="107"/>
      <c r="D192" s="107"/>
      <c r="J192" s="64"/>
      <c r="L192" s="3"/>
      <c r="M192" s="57"/>
    </row>
    <row r="193" spans="1:13" s="63" customFormat="1" ht="15">
      <c r="A193" s="3"/>
      <c r="B193" s="3"/>
      <c r="C193" s="107"/>
      <c r="D193" s="107"/>
      <c r="J193" s="64"/>
      <c r="L193" s="3"/>
      <c r="M193" s="57"/>
    </row>
    <row r="194" spans="1:13" s="63" customFormat="1" ht="15">
      <c r="A194" s="3"/>
      <c r="B194" s="3"/>
      <c r="C194" s="107"/>
      <c r="D194" s="107"/>
      <c r="J194" s="64"/>
      <c r="L194" s="3"/>
      <c r="M194" s="57"/>
    </row>
    <row r="195" spans="1:13" s="63" customFormat="1" ht="15">
      <c r="A195" s="3"/>
      <c r="B195" s="3"/>
      <c r="C195" s="107"/>
      <c r="D195" s="107"/>
      <c r="J195" s="64"/>
      <c r="L195" s="3"/>
      <c r="M195" s="57"/>
    </row>
    <row r="196" spans="1:13" s="63" customFormat="1" ht="15">
      <c r="A196" s="3"/>
      <c r="B196" s="3"/>
      <c r="C196" s="107"/>
      <c r="D196" s="107"/>
      <c r="J196" s="64"/>
      <c r="L196" s="3"/>
      <c r="M196" s="57"/>
    </row>
    <row r="197" spans="1:13" s="63" customFormat="1" ht="15">
      <c r="A197" s="3"/>
      <c r="B197" s="3"/>
      <c r="C197" s="107"/>
      <c r="D197" s="107"/>
      <c r="J197" s="64"/>
      <c r="L197" s="3"/>
      <c r="M197" s="57"/>
    </row>
    <row r="198" spans="1:13" s="63" customFormat="1" ht="15">
      <c r="A198" s="3"/>
      <c r="B198" s="3"/>
      <c r="C198" s="107"/>
      <c r="D198" s="107"/>
      <c r="J198" s="64"/>
      <c r="L198" s="3"/>
      <c r="M198" s="57"/>
    </row>
    <row r="199" spans="1:13" s="63" customFormat="1" ht="15">
      <c r="A199" s="3"/>
      <c r="B199" s="3"/>
      <c r="C199" s="107"/>
      <c r="D199" s="107"/>
      <c r="J199" s="64"/>
      <c r="L199" s="3"/>
      <c r="M199" s="57"/>
    </row>
    <row r="200" spans="1:13" s="63" customFormat="1" ht="15">
      <c r="A200" s="3"/>
      <c r="B200" s="3"/>
      <c r="C200" s="107"/>
      <c r="D200" s="107"/>
      <c r="J200" s="64"/>
      <c r="L200" s="3"/>
      <c r="M200" s="57"/>
    </row>
    <row r="201" spans="1:13" s="63" customFormat="1" ht="15">
      <c r="A201" s="3"/>
      <c r="B201" s="3"/>
      <c r="C201" s="107"/>
      <c r="D201" s="107"/>
      <c r="J201" s="64"/>
      <c r="L201" s="3"/>
      <c r="M201" s="57"/>
    </row>
    <row r="202" spans="1:13" s="63" customFormat="1" ht="15">
      <c r="A202" s="3"/>
      <c r="B202" s="3"/>
      <c r="C202" s="107"/>
      <c r="D202" s="107"/>
      <c r="J202" s="64"/>
      <c r="L202" s="3"/>
      <c r="M202" s="57"/>
    </row>
    <row r="203" spans="1:13" s="63" customFormat="1" ht="15">
      <c r="A203" s="3"/>
      <c r="B203" s="3"/>
      <c r="C203" s="107"/>
      <c r="D203" s="107"/>
      <c r="J203" s="64"/>
      <c r="L203" s="3"/>
      <c r="M203" s="57"/>
    </row>
    <row r="204" spans="1:13" s="63" customFormat="1" ht="15">
      <c r="A204" s="3"/>
      <c r="B204" s="3"/>
      <c r="C204" s="107"/>
      <c r="D204" s="107"/>
      <c r="J204" s="64"/>
      <c r="L204" s="3"/>
      <c r="M204" s="57"/>
    </row>
    <row r="205" spans="1:13" s="63" customFormat="1" ht="15">
      <c r="A205" s="3"/>
      <c r="B205" s="3"/>
      <c r="C205" s="107"/>
      <c r="D205" s="107"/>
      <c r="J205" s="64"/>
      <c r="L205" s="3"/>
      <c r="M205" s="57"/>
    </row>
    <row r="206" spans="1:13" s="63" customFormat="1" ht="15">
      <c r="A206" s="3"/>
      <c r="B206" s="3"/>
      <c r="C206" s="107"/>
      <c r="D206" s="107"/>
      <c r="J206" s="64"/>
      <c r="L206" s="3"/>
      <c r="M206" s="57"/>
    </row>
    <row r="207" spans="1:13" s="63" customFormat="1" ht="15">
      <c r="A207" s="3"/>
      <c r="B207" s="3"/>
      <c r="C207" s="107"/>
      <c r="D207" s="107"/>
      <c r="J207" s="64"/>
      <c r="L207" s="3"/>
      <c r="M207" s="57"/>
    </row>
    <row r="208" spans="1:13" s="63" customFormat="1" ht="15">
      <c r="A208" s="3"/>
      <c r="B208" s="3"/>
      <c r="C208" s="107"/>
      <c r="D208" s="107"/>
      <c r="J208" s="64"/>
      <c r="L208" s="3"/>
      <c r="M208" s="57"/>
    </row>
    <row r="209" spans="1:13" s="63" customFormat="1" ht="15">
      <c r="A209" s="3"/>
      <c r="B209" s="3"/>
      <c r="C209" s="107"/>
      <c r="D209" s="107"/>
      <c r="J209" s="64"/>
      <c r="L209" s="3"/>
      <c r="M209" s="57"/>
    </row>
    <row r="210" spans="1:13" s="63" customFormat="1" ht="15">
      <c r="A210" s="3"/>
      <c r="B210" s="3"/>
      <c r="C210" s="107"/>
      <c r="D210" s="107"/>
      <c r="J210" s="64"/>
      <c r="L210" s="3"/>
      <c r="M210" s="57"/>
    </row>
    <row r="211" spans="1:13" s="63" customFormat="1" ht="15">
      <c r="A211" s="3"/>
      <c r="B211" s="3"/>
      <c r="C211" s="107"/>
      <c r="D211" s="107"/>
      <c r="J211" s="64"/>
      <c r="L211" s="3"/>
      <c r="M211" s="57"/>
    </row>
    <row r="212" spans="1:13" s="63" customFormat="1" ht="15">
      <c r="A212" s="3"/>
      <c r="B212" s="3"/>
      <c r="C212" s="107"/>
      <c r="D212" s="107"/>
      <c r="J212" s="64"/>
      <c r="L212" s="3"/>
      <c r="M212" s="57"/>
    </row>
    <row r="213" spans="1:13" s="63" customFormat="1" ht="15">
      <c r="A213" s="3"/>
      <c r="B213" s="3"/>
      <c r="C213" s="107"/>
      <c r="D213" s="107"/>
      <c r="J213" s="64"/>
      <c r="L213" s="3"/>
      <c r="M213" s="57"/>
    </row>
    <row r="214" spans="1:13" s="63" customFormat="1" ht="15">
      <c r="A214" s="3"/>
      <c r="B214" s="3"/>
      <c r="C214" s="107"/>
      <c r="D214" s="107"/>
      <c r="J214" s="64"/>
      <c r="L214" s="3"/>
      <c r="M214" s="57"/>
    </row>
    <row r="215" spans="1:13" s="63" customFormat="1" ht="15">
      <c r="A215" s="3"/>
      <c r="B215" s="3"/>
      <c r="C215" s="107"/>
      <c r="D215" s="107"/>
      <c r="J215" s="64"/>
      <c r="L215" s="3"/>
      <c r="M215" s="57"/>
    </row>
    <row r="216" spans="1:13" s="63" customFormat="1" ht="15">
      <c r="A216" s="3"/>
      <c r="B216" s="3"/>
      <c r="C216" s="107"/>
      <c r="D216" s="107"/>
      <c r="J216" s="64"/>
      <c r="L216" s="3"/>
      <c r="M216" s="57"/>
    </row>
    <row r="217" spans="1:13" s="63" customFormat="1" ht="15">
      <c r="A217" s="3"/>
      <c r="B217" s="3"/>
      <c r="C217" s="107"/>
      <c r="D217" s="107"/>
      <c r="J217" s="64"/>
      <c r="L217" s="3"/>
      <c r="M217" s="57"/>
    </row>
    <row r="218" spans="1:13" s="63" customFormat="1" ht="15">
      <c r="A218" s="3"/>
      <c r="B218" s="3"/>
      <c r="C218" s="107"/>
      <c r="D218" s="107"/>
      <c r="J218" s="64"/>
      <c r="L218" s="3"/>
      <c r="M218" s="57"/>
    </row>
    <row r="219" spans="1:13" s="63" customFormat="1" ht="15">
      <c r="A219" s="3"/>
      <c r="B219" s="3"/>
      <c r="C219" s="107"/>
      <c r="D219" s="107"/>
      <c r="J219" s="64"/>
      <c r="L219" s="3"/>
      <c r="M219" s="57"/>
    </row>
    <row r="220" spans="1:13" s="63" customFormat="1" ht="15">
      <c r="A220" s="3"/>
      <c r="B220" s="3"/>
      <c r="C220" s="107"/>
      <c r="D220" s="107"/>
      <c r="J220" s="64"/>
      <c r="L220" s="3"/>
      <c r="M220" s="57"/>
    </row>
    <row r="221" spans="1:13" s="63" customFormat="1" ht="15">
      <c r="A221" s="3"/>
      <c r="B221" s="3"/>
      <c r="C221" s="107"/>
      <c r="D221" s="107"/>
      <c r="J221" s="64"/>
      <c r="L221" s="3"/>
      <c r="M221" s="57"/>
    </row>
    <row r="222" spans="1:13" s="63" customFormat="1" ht="15">
      <c r="A222" s="3"/>
      <c r="B222" s="3"/>
      <c r="C222" s="107"/>
      <c r="D222" s="107"/>
      <c r="J222" s="64"/>
      <c r="L222" s="3"/>
      <c r="M222" s="57"/>
    </row>
    <row r="223" spans="1:13" s="63" customFormat="1" ht="15">
      <c r="A223" s="3"/>
      <c r="B223" s="3"/>
      <c r="C223" s="107"/>
      <c r="D223" s="107"/>
      <c r="J223" s="64"/>
      <c r="L223" s="3"/>
      <c r="M223" s="57"/>
    </row>
    <row r="224" spans="1:13" s="63" customFormat="1" ht="15">
      <c r="A224" s="3"/>
      <c r="B224" s="3"/>
      <c r="C224" s="107"/>
      <c r="D224" s="107"/>
      <c r="J224" s="64"/>
      <c r="L224" s="3"/>
      <c r="M224" s="57"/>
    </row>
    <row r="225" spans="1:13" s="63" customFormat="1" ht="15">
      <c r="A225" s="3"/>
      <c r="B225" s="3"/>
      <c r="C225" s="107"/>
      <c r="D225" s="107"/>
      <c r="J225" s="64"/>
      <c r="L225" s="3"/>
      <c r="M225" s="57"/>
    </row>
    <row r="226" spans="1:13" s="63" customFormat="1" ht="15">
      <c r="A226" s="3"/>
      <c r="B226" s="3"/>
      <c r="C226" s="107"/>
      <c r="D226" s="107"/>
      <c r="J226" s="64"/>
      <c r="L226" s="3"/>
      <c r="M226" s="57"/>
    </row>
    <row r="227" spans="1:13" s="63" customFormat="1" ht="15">
      <c r="A227" s="3"/>
      <c r="B227" s="3"/>
      <c r="C227" s="107"/>
      <c r="D227" s="107"/>
      <c r="J227" s="64"/>
      <c r="L227" s="3"/>
      <c r="M227" s="57"/>
    </row>
    <row r="228" spans="1:13" s="63" customFormat="1" ht="15">
      <c r="A228" s="3"/>
      <c r="B228" s="3"/>
      <c r="C228" s="107"/>
      <c r="D228" s="107"/>
      <c r="J228" s="64"/>
      <c r="L228" s="3"/>
      <c r="M228" s="57"/>
    </row>
    <row r="229" spans="1:13" s="63" customFormat="1" ht="15">
      <c r="A229" s="3"/>
      <c r="B229" s="3"/>
      <c r="C229" s="107"/>
      <c r="D229" s="107"/>
      <c r="J229" s="64"/>
      <c r="L229" s="3"/>
      <c r="M229" s="57"/>
    </row>
    <row r="230" spans="1:13" s="63" customFormat="1" ht="15">
      <c r="A230" s="3"/>
      <c r="B230" s="3"/>
      <c r="C230" s="107"/>
      <c r="D230" s="107"/>
      <c r="J230" s="64"/>
      <c r="L230" s="3"/>
      <c r="M230" s="57"/>
    </row>
    <row r="231" spans="1:13" s="63" customFormat="1" ht="15">
      <c r="A231" s="3"/>
      <c r="B231" s="3"/>
      <c r="C231" s="107"/>
      <c r="D231" s="107"/>
      <c r="J231" s="64"/>
      <c r="L231" s="3"/>
      <c r="M231" s="57"/>
    </row>
    <row r="232" spans="1:13" s="63" customFormat="1" ht="15">
      <c r="A232" s="3"/>
      <c r="B232" s="3"/>
      <c r="C232" s="107"/>
      <c r="D232" s="107"/>
      <c r="J232" s="64"/>
      <c r="L232" s="3"/>
      <c r="M232" s="57"/>
    </row>
    <row r="233" spans="1:13" s="63" customFormat="1" ht="15">
      <c r="A233" s="3"/>
      <c r="B233" s="3"/>
      <c r="C233" s="107"/>
      <c r="D233" s="107"/>
      <c r="J233" s="64"/>
      <c r="L233" s="3"/>
      <c r="M233" s="57"/>
    </row>
    <row r="234" spans="1:13" s="63" customFormat="1" ht="15">
      <c r="A234" s="3"/>
      <c r="B234" s="3"/>
      <c r="C234" s="107"/>
      <c r="D234" s="107"/>
      <c r="J234" s="64"/>
      <c r="L234" s="3"/>
      <c r="M234" s="57"/>
    </row>
    <row r="235" spans="1:13" s="63" customFormat="1" ht="15">
      <c r="A235" s="3"/>
      <c r="B235" s="3"/>
      <c r="C235" s="107"/>
      <c r="D235" s="107"/>
      <c r="J235" s="64"/>
      <c r="L235" s="3"/>
      <c r="M235" s="57"/>
    </row>
    <row r="236" spans="1:13" s="63" customFormat="1" ht="15">
      <c r="A236" s="3"/>
      <c r="B236" s="3"/>
      <c r="C236" s="107"/>
      <c r="D236" s="107"/>
      <c r="J236" s="64"/>
      <c r="L236" s="3"/>
      <c r="M236" s="57"/>
    </row>
    <row r="237" spans="1:13" s="63" customFormat="1" ht="15">
      <c r="A237" s="3"/>
      <c r="B237" s="3"/>
      <c r="C237" s="107"/>
      <c r="D237" s="107"/>
      <c r="J237" s="64"/>
      <c r="L237" s="3"/>
      <c r="M237" s="57"/>
    </row>
    <row r="238" spans="1:13" s="63" customFormat="1" ht="15">
      <c r="A238" s="3"/>
      <c r="B238" s="3"/>
      <c r="C238" s="107"/>
      <c r="D238" s="107"/>
      <c r="J238" s="64"/>
      <c r="L238" s="3"/>
      <c r="M238" s="57"/>
    </row>
    <row r="239" spans="1:13" s="63" customFormat="1" ht="15">
      <c r="A239" s="3"/>
      <c r="B239" s="3"/>
      <c r="C239" s="107"/>
      <c r="D239" s="107"/>
      <c r="J239" s="64"/>
      <c r="L239" s="3"/>
      <c r="M239" s="57"/>
    </row>
    <row r="240" spans="1:13" s="63" customFormat="1" ht="15">
      <c r="A240" s="3"/>
      <c r="B240" s="3"/>
      <c r="C240" s="107"/>
      <c r="D240" s="107"/>
      <c r="J240" s="64"/>
      <c r="L240" s="3"/>
      <c r="M240" s="57"/>
    </row>
    <row r="241" spans="1:13" s="63" customFormat="1" ht="15">
      <c r="A241" s="3"/>
      <c r="B241" s="3"/>
      <c r="C241" s="107"/>
      <c r="D241" s="107"/>
      <c r="J241" s="64"/>
      <c r="L241" s="3"/>
      <c r="M241" s="57"/>
    </row>
    <row r="242" spans="1:13" s="63" customFormat="1" ht="15">
      <c r="A242" s="3"/>
      <c r="B242" s="3"/>
      <c r="C242" s="107"/>
      <c r="D242" s="107"/>
      <c r="J242" s="64"/>
      <c r="L242" s="3"/>
      <c r="M242" s="57"/>
    </row>
    <row r="243" spans="1:13" s="63" customFormat="1" ht="15">
      <c r="A243" s="3"/>
      <c r="B243" s="3"/>
      <c r="C243" s="107"/>
      <c r="D243" s="107"/>
      <c r="J243" s="64"/>
      <c r="L243" s="3"/>
      <c r="M243" s="57"/>
    </row>
    <row r="244" spans="1:13" s="63" customFormat="1" ht="15">
      <c r="A244" s="3"/>
      <c r="B244" s="3"/>
      <c r="C244" s="107"/>
      <c r="D244" s="107"/>
      <c r="J244" s="64"/>
      <c r="L244" s="3"/>
      <c r="M244" s="57"/>
    </row>
    <row r="245" spans="1:13" s="63" customFormat="1" ht="15">
      <c r="A245" s="3"/>
      <c r="B245" s="3"/>
      <c r="C245" s="107"/>
      <c r="D245" s="107"/>
      <c r="J245" s="64"/>
      <c r="L245" s="3"/>
      <c r="M245" s="57"/>
    </row>
    <row r="246" spans="1:13" s="63" customFormat="1" ht="15">
      <c r="A246" s="3"/>
      <c r="B246" s="3"/>
      <c r="C246" s="107"/>
      <c r="D246" s="107"/>
      <c r="J246" s="64"/>
      <c r="L246" s="3"/>
      <c r="M246" s="57"/>
    </row>
    <row r="247" spans="1:13" s="63" customFormat="1" ht="15">
      <c r="A247" s="3"/>
      <c r="B247" s="3"/>
      <c r="C247" s="107"/>
      <c r="D247" s="107"/>
      <c r="J247" s="64"/>
      <c r="L247" s="3"/>
      <c r="M247" s="57"/>
    </row>
    <row r="248" spans="1:13" s="63" customFormat="1" ht="15">
      <c r="A248" s="3"/>
      <c r="B248" s="3"/>
      <c r="C248" s="107"/>
      <c r="D248" s="107"/>
      <c r="J248" s="64"/>
      <c r="L248" s="3"/>
      <c r="M248" s="57"/>
    </row>
    <row r="249" spans="1:13" s="63" customFormat="1" ht="15">
      <c r="A249" s="3"/>
      <c r="B249" s="3"/>
      <c r="C249" s="107"/>
      <c r="D249" s="107"/>
      <c r="J249" s="64"/>
      <c r="L249" s="3"/>
      <c r="M249" s="57"/>
    </row>
    <row r="250" spans="1:13" s="63" customFormat="1" ht="15">
      <c r="A250" s="3"/>
      <c r="B250" s="3"/>
      <c r="C250" s="107"/>
      <c r="D250" s="107"/>
      <c r="J250" s="64"/>
      <c r="L250" s="3"/>
      <c r="M250" s="57"/>
    </row>
    <row r="251" spans="1:13" s="63" customFormat="1" ht="15">
      <c r="A251" s="3"/>
      <c r="B251" s="3"/>
      <c r="C251" s="107"/>
      <c r="D251" s="107"/>
      <c r="J251" s="64"/>
      <c r="L251" s="3"/>
      <c r="M251" s="57"/>
    </row>
    <row r="252" spans="1:13" s="63" customFormat="1" ht="15">
      <c r="A252" s="3"/>
      <c r="B252" s="3"/>
      <c r="C252" s="107"/>
      <c r="D252" s="107"/>
      <c r="J252" s="64"/>
      <c r="L252" s="3"/>
      <c r="M252" s="57"/>
    </row>
    <row r="253" spans="1:13" s="63" customFormat="1" ht="15">
      <c r="A253" s="3"/>
      <c r="B253" s="3"/>
      <c r="C253" s="107"/>
      <c r="D253" s="107"/>
      <c r="J253" s="64"/>
      <c r="L253" s="3"/>
      <c r="M253" s="57"/>
    </row>
    <row r="254" spans="1:13" s="63" customFormat="1" ht="15">
      <c r="A254" s="3"/>
      <c r="B254" s="3"/>
      <c r="C254" s="107"/>
      <c r="D254" s="107"/>
      <c r="J254" s="64"/>
      <c r="L254" s="3"/>
      <c r="M254" s="57"/>
    </row>
    <row r="255" spans="1:13" s="63" customFormat="1" ht="15">
      <c r="A255" s="3"/>
      <c r="B255" s="3"/>
      <c r="C255" s="107"/>
      <c r="D255" s="107"/>
      <c r="J255" s="64"/>
      <c r="L255" s="3"/>
      <c r="M255" s="57"/>
    </row>
    <row r="256" spans="1:13" s="63" customFormat="1" ht="15">
      <c r="A256" s="3"/>
      <c r="B256" s="3"/>
      <c r="C256" s="107"/>
      <c r="D256" s="107"/>
      <c r="J256" s="64"/>
      <c r="L256" s="3"/>
      <c r="M256" s="57"/>
    </row>
    <row r="257" spans="1:13" s="63" customFormat="1" ht="15">
      <c r="A257" s="3"/>
      <c r="B257" s="3"/>
      <c r="C257" s="107"/>
      <c r="D257" s="107"/>
      <c r="J257" s="64"/>
      <c r="L257" s="3"/>
      <c r="M257" s="57"/>
    </row>
    <row r="258" spans="1:13" s="63" customFormat="1" ht="15">
      <c r="A258" s="3"/>
      <c r="B258" s="3"/>
      <c r="C258" s="107"/>
      <c r="D258" s="107"/>
      <c r="J258" s="64"/>
      <c r="L258" s="3"/>
      <c r="M258" s="57"/>
    </row>
    <row r="259" spans="1:13" s="63" customFormat="1" ht="15">
      <c r="A259" s="3"/>
      <c r="B259" s="3"/>
      <c r="C259" s="107"/>
      <c r="D259" s="107"/>
      <c r="J259" s="64"/>
      <c r="L259" s="3"/>
      <c r="M259" s="57"/>
    </row>
    <row r="260" spans="1:13" s="63" customFormat="1" ht="15">
      <c r="A260" s="3"/>
      <c r="B260" s="3"/>
      <c r="C260" s="107"/>
      <c r="D260" s="107"/>
      <c r="J260" s="64"/>
      <c r="L260" s="3"/>
      <c r="M260" s="57"/>
    </row>
    <row r="261" spans="1:13" s="63" customFormat="1" ht="15">
      <c r="A261" s="3"/>
      <c r="B261" s="3"/>
      <c r="C261" s="107"/>
      <c r="D261" s="107"/>
      <c r="J261" s="64"/>
      <c r="L261" s="3"/>
      <c r="M261" s="57"/>
    </row>
    <row r="262" spans="1:13" s="63" customFormat="1" ht="15">
      <c r="A262" s="3"/>
      <c r="B262" s="3"/>
      <c r="C262" s="107"/>
      <c r="D262" s="107"/>
      <c r="J262" s="64"/>
      <c r="L262" s="3"/>
      <c r="M262" s="57"/>
    </row>
    <row r="263" spans="1:13" s="63" customFormat="1" ht="15">
      <c r="A263" s="3"/>
      <c r="B263" s="3"/>
      <c r="C263" s="107"/>
      <c r="D263" s="107"/>
      <c r="J263" s="64"/>
      <c r="L263" s="3"/>
      <c r="M263" s="57"/>
    </row>
    <row r="264" spans="1:13" s="63" customFormat="1" ht="15">
      <c r="A264" s="3"/>
      <c r="B264" s="3"/>
      <c r="C264" s="107"/>
      <c r="D264" s="107"/>
      <c r="J264" s="64"/>
      <c r="L264" s="3"/>
      <c r="M264" s="57"/>
    </row>
    <row r="265" spans="1:13" s="63" customFormat="1" ht="15">
      <c r="A265" s="3"/>
      <c r="B265" s="3"/>
      <c r="C265" s="107"/>
      <c r="D265" s="107"/>
      <c r="J265" s="64"/>
      <c r="L265" s="3"/>
      <c r="M265" s="57"/>
    </row>
    <row r="266" spans="1:13" s="63" customFormat="1" ht="15">
      <c r="A266" s="3"/>
      <c r="B266" s="3"/>
      <c r="C266" s="107"/>
      <c r="D266" s="107"/>
      <c r="J266" s="64"/>
      <c r="L266" s="3"/>
      <c r="M266" s="57"/>
    </row>
    <row r="267" spans="1:13" s="63" customFormat="1" ht="15">
      <c r="A267" s="3"/>
      <c r="B267" s="3"/>
      <c r="C267" s="107"/>
      <c r="D267" s="107"/>
      <c r="J267" s="64"/>
      <c r="L267" s="3"/>
      <c r="M267" s="57"/>
    </row>
    <row r="268" spans="1:13" s="63" customFormat="1" ht="15">
      <c r="A268" s="3"/>
      <c r="B268" s="3"/>
      <c r="C268" s="107"/>
      <c r="D268" s="107"/>
      <c r="J268" s="64"/>
      <c r="L268" s="3"/>
      <c r="M268" s="57"/>
    </row>
    <row r="269" spans="1:13" s="63" customFormat="1" ht="15">
      <c r="A269" s="3"/>
      <c r="B269" s="3"/>
      <c r="C269" s="107"/>
      <c r="D269" s="107"/>
      <c r="J269" s="64"/>
      <c r="L269" s="3"/>
      <c r="M269" s="57"/>
    </row>
    <row r="270" spans="1:13" s="63" customFormat="1" ht="15">
      <c r="A270" s="3"/>
      <c r="B270" s="3"/>
      <c r="C270" s="107"/>
      <c r="D270" s="107"/>
      <c r="J270" s="64"/>
      <c r="L270" s="3"/>
      <c r="M270" s="57"/>
    </row>
    <row r="271" spans="1:13" s="63" customFormat="1" ht="15">
      <c r="A271" s="3"/>
      <c r="B271" s="3"/>
      <c r="C271" s="107"/>
      <c r="D271" s="107"/>
      <c r="J271" s="64"/>
      <c r="L271" s="3"/>
      <c r="M271" s="57"/>
    </row>
    <row r="272" spans="1:13" s="63" customFormat="1" ht="15">
      <c r="A272" s="3"/>
      <c r="B272" s="3"/>
      <c r="C272" s="107"/>
      <c r="D272" s="107"/>
      <c r="J272" s="64"/>
      <c r="L272" s="3"/>
      <c r="M272" s="57"/>
    </row>
    <row r="273" spans="1:13" s="63" customFormat="1" ht="15">
      <c r="A273" s="3"/>
      <c r="B273" s="3"/>
      <c r="C273" s="107"/>
      <c r="D273" s="107"/>
      <c r="J273" s="64"/>
      <c r="L273" s="3"/>
      <c r="M273" s="57"/>
    </row>
    <row r="274" spans="1:13" s="63" customFormat="1" ht="15">
      <c r="A274" s="3"/>
      <c r="B274" s="3"/>
      <c r="C274" s="107"/>
      <c r="D274" s="107"/>
      <c r="J274" s="64"/>
      <c r="L274" s="3"/>
      <c r="M274" s="57"/>
    </row>
    <row r="275" spans="1:13" s="63" customFormat="1" ht="15">
      <c r="A275" s="3"/>
      <c r="B275" s="3"/>
      <c r="C275" s="107"/>
      <c r="D275" s="107"/>
      <c r="J275" s="64"/>
      <c r="L275" s="3"/>
      <c r="M275" s="57"/>
    </row>
    <row r="276" spans="1:13" s="63" customFormat="1" ht="15">
      <c r="A276" s="3"/>
      <c r="B276" s="3"/>
      <c r="C276" s="107"/>
      <c r="D276" s="107"/>
      <c r="J276" s="64"/>
      <c r="L276" s="3"/>
      <c r="M276" s="57"/>
    </row>
    <row r="277" spans="1:13" s="63" customFormat="1" ht="15">
      <c r="A277" s="3"/>
      <c r="B277" s="3"/>
      <c r="C277" s="107"/>
      <c r="D277" s="107"/>
      <c r="J277" s="64"/>
      <c r="L277" s="3"/>
      <c r="M277" s="57"/>
    </row>
    <row r="278" spans="1:13" s="63" customFormat="1" ht="15">
      <c r="A278" s="3"/>
      <c r="B278" s="3"/>
      <c r="C278" s="107"/>
      <c r="D278" s="107"/>
      <c r="J278" s="64"/>
      <c r="L278" s="3"/>
      <c r="M278" s="57"/>
    </row>
    <row r="279" spans="1:13" s="63" customFormat="1" ht="15">
      <c r="A279" s="3"/>
      <c r="B279" s="3"/>
      <c r="C279" s="107"/>
      <c r="D279" s="107"/>
      <c r="J279" s="64"/>
      <c r="L279" s="3"/>
      <c r="M279" s="57"/>
    </row>
    <row r="280" spans="1:13" s="63" customFormat="1" ht="15">
      <c r="A280" s="3"/>
      <c r="B280" s="3"/>
      <c r="C280" s="107"/>
      <c r="D280" s="107"/>
      <c r="J280" s="64"/>
      <c r="L280" s="3"/>
      <c r="M280" s="57"/>
    </row>
    <row r="281" spans="1:13" s="63" customFormat="1" ht="15">
      <c r="A281" s="3"/>
      <c r="B281" s="3"/>
      <c r="C281" s="107"/>
      <c r="D281" s="107"/>
      <c r="J281" s="64"/>
      <c r="L281" s="3"/>
      <c r="M281" s="57"/>
    </row>
    <row r="282" spans="1:13" s="63" customFormat="1" ht="15">
      <c r="A282" s="3"/>
      <c r="B282" s="3"/>
      <c r="C282" s="107"/>
      <c r="D282" s="107"/>
      <c r="J282" s="64"/>
      <c r="L282" s="3"/>
      <c r="M282" s="57"/>
    </row>
    <row r="283" spans="1:13" s="63" customFormat="1" ht="15">
      <c r="A283" s="3"/>
      <c r="B283" s="3"/>
      <c r="C283" s="107"/>
      <c r="D283" s="107"/>
      <c r="J283" s="64"/>
      <c r="L283" s="3"/>
      <c r="M283" s="57"/>
    </row>
    <row r="284" spans="1:13" s="63" customFormat="1" ht="15">
      <c r="A284" s="3"/>
      <c r="B284" s="3"/>
      <c r="C284" s="107"/>
      <c r="D284" s="107"/>
      <c r="J284" s="64"/>
      <c r="L284" s="3"/>
      <c r="M284" s="57"/>
    </row>
    <row r="285" spans="1:13" s="63" customFormat="1" ht="15">
      <c r="A285" s="3"/>
      <c r="B285" s="3"/>
      <c r="C285" s="107"/>
      <c r="D285" s="107"/>
      <c r="J285" s="64"/>
      <c r="L285" s="3"/>
      <c r="M285" s="57"/>
    </row>
    <row r="286" spans="1:13" s="63" customFormat="1" ht="15">
      <c r="A286" s="3"/>
      <c r="B286" s="3"/>
      <c r="C286" s="107"/>
      <c r="D286" s="107"/>
      <c r="J286" s="64"/>
      <c r="L286" s="3"/>
      <c r="M286" s="57"/>
    </row>
    <row r="287" spans="1:13" s="63" customFormat="1" ht="15">
      <c r="A287" s="3"/>
      <c r="B287" s="3"/>
      <c r="C287" s="107"/>
      <c r="D287" s="107"/>
      <c r="J287" s="64"/>
      <c r="L287" s="3"/>
      <c r="M287" s="57"/>
    </row>
    <row r="288" spans="1:13" s="63" customFormat="1" ht="15">
      <c r="A288" s="3"/>
      <c r="B288" s="3"/>
      <c r="C288" s="107"/>
      <c r="D288" s="107"/>
      <c r="J288" s="64"/>
      <c r="L288" s="3"/>
      <c r="M288" s="57"/>
    </row>
    <row r="289" spans="1:13" s="63" customFormat="1" ht="15">
      <c r="A289" s="3"/>
      <c r="B289" s="3"/>
      <c r="C289" s="107"/>
      <c r="D289" s="107"/>
      <c r="J289" s="64"/>
      <c r="L289" s="3"/>
      <c r="M289" s="57"/>
    </row>
    <row r="290" spans="1:13" s="63" customFormat="1" ht="15">
      <c r="A290" s="3"/>
      <c r="B290" s="3"/>
      <c r="C290" s="107"/>
      <c r="D290" s="107"/>
      <c r="J290" s="64"/>
      <c r="L290" s="3"/>
      <c r="M290" s="57"/>
    </row>
    <row r="291" spans="1:13" s="63" customFormat="1" ht="15">
      <c r="A291" s="3"/>
      <c r="B291" s="3"/>
      <c r="C291" s="107"/>
      <c r="D291" s="107"/>
      <c r="J291" s="64"/>
      <c r="L291" s="3"/>
      <c r="M291" s="57"/>
    </row>
    <row r="292" spans="1:13" s="63" customFormat="1" ht="15">
      <c r="A292" s="3"/>
      <c r="B292" s="3"/>
      <c r="C292" s="107"/>
      <c r="D292" s="107"/>
      <c r="J292" s="64"/>
      <c r="L292" s="3"/>
      <c r="M292" s="57"/>
    </row>
    <row r="293" spans="1:13" s="63" customFormat="1" ht="15">
      <c r="A293" s="3"/>
      <c r="B293" s="3"/>
      <c r="C293" s="107"/>
      <c r="D293" s="107"/>
      <c r="J293" s="64"/>
      <c r="L293" s="3"/>
      <c r="M293" s="57"/>
    </row>
    <row r="294" spans="1:13" s="63" customFormat="1" ht="15">
      <c r="A294" s="3"/>
      <c r="B294" s="3"/>
      <c r="C294" s="107"/>
      <c r="D294" s="107"/>
      <c r="J294" s="64"/>
      <c r="L294" s="3"/>
      <c r="M294" s="57"/>
    </row>
    <row r="295" spans="1:13" s="63" customFormat="1" ht="15">
      <c r="A295" s="3"/>
      <c r="B295" s="3"/>
      <c r="C295" s="107"/>
      <c r="D295" s="107"/>
      <c r="J295" s="64"/>
      <c r="L295" s="3"/>
      <c r="M295" s="57"/>
    </row>
    <row r="296" spans="1:13" s="63" customFormat="1" ht="15">
      <c r="A296" s="3"/>
      <c r="B296" s="3"/>
      <c r="C296" s="107"/>
      <c r="D296" s="107"/>
      <c r="J296" s="64"/>
      <c r="L296" s="3"/>
      <c r="M296" s="57"/>
    </row>
    <row r="297" spans="1:13" s="63" customFormat="1" ht="15">
      <c r="A297" s="3"/>
      <c r="B297" s="3"/>
      <c r="C297" s="107"/>
      <c r="D297" s="107"/>
      <c r="J297" s="64"/>
      <c r="L297" s="3"/>
      <c r="M297" s="57"/>
    </row>
    <row r="298" spans="1:13" s="63" customFormat="1" ht="15">
      <c r="A298" s="3"/>
      <c r="B298" s="3"/>
      <c r="C298" s="107"/>
      <c r="D298" s="107"/>
      <c r="J298" s="64"/>
      <c r="L298" s="3"/>
      <c r="M298" s="57"/>
    </row>
    <row r="299" spans="1:13" s="63" customFormat="1" ht="15">
      <c r="A299" s="3"/>
      <c r="B299" s="3"/>
      <c r="C299" s="107"/>
      <c r="D299" s="107"/>
      <c r="J299" s="64"/>
      <c r="L299" s="3"/>
      <c r="M299" s="57"/>
    </row>
    <row r="300" spans="1:13" s="63" customFormat="1" ht="15">
      <c r="A300" s="3"/>
      <c r="B300" s="3"/>
      <c r="C300" s="107"/>
      <c r="D300" s="107"/>
      <c r="J300" s="64"/>
      <c r="L300" s="3"/>
      <c r="M300" s="57"/>
    </row>
    <row r="301" spans="1:13" s="63" customFormat="1" ht="15">
      <c r="A301" s="3"/>
      <c r="B301" s="3"/>
      <c r="C301" s="107"/>
      <c r="D301" s="107"/>
      <c r="J301" s="64"/>
      <c r="L301" s="3"/>
      <c r="M301" s="57"/>
    </row>
    <row r="302" spans="1:13" s="63" customFormat="1" ht="15">
      <c r="A302" s="3"/>
      <c r="B302" s="3"/>
      <c r="C302" s="107"/>
      <c r="D302" s="107"/>
      <c r="J302" s="64"/>
      <c r="L302" s="3"/>
      <c r="M302" s="57"/>
    </row>
    <row r="303" spans="1:13" s="63" customFormat="1" ht="15">
      <c r="A303" s="3"/>
      <c r="B303" s="3"/>
      <c r="C303" s="107"/>
      <c r="D303" s="107"/>
      <c r="J303" s="64"/>
      <c r="L303" s="3"/>
      <c r="M303" s="57"/>
    </row>
    <row r="304" spans="1:13" s="63" customFormat="1" ht="15">
      <c r="A304" s="3"/>
      <c r="B304" s="3"/>
      <c r="C304" s="107"/>
      <c r="D304" s="107"/>
      <c r="J304" s="64"/>
      <c r="L304" s="3"/>
      <c r="M304" s="57"/>
    </row>
    <row r="305" spans="1:13" s="63" customFormat="1" ht="15">
      <c r="A305" s="3"/>
      <c r="B305" s="3"/>
      <c r="C305" s="107"/>
      <c r="D305" s="107"/>
      <c r="J305" s="64"/>
      <c r="L305" s="3"/>
      <c r="M305" s="57"/>
    </row>
    <row r="306" spans="1:13" s="63" customFormat="1" ht="15">
      <c r="A306" s="3"/>
      <c r="B306" s="3"/>
      <c r="C306" s="107"/>
      <c r="D306" s="107"/>
      <c r="J306" s="64"/>
      <c r="L306" s="3"/>
      <c r="M306" s="57"/>
    </row>
    <row r="307" spans="1:13" s="63" customFormat="1" ht="15">
      <c r="A307" s="3"/>
      <c r="B307" s="3"/>
      <c r="C307" s="107"/>
      <c r="D307" s="107"/>
      <c r="J307" s="64"/>
      <c r="L307" s="3"/>
      <c r="M307" s="57"/>
    </row>
    <row r="308" spans="1:13" s="63" customFormat="1" ht="15">
      <c r="A308" s="3"/>
      <c r="B308" s="3"/>
      <c r="C308" s="107"/>
      <c r="D308" s="107"/>
      <c r="J308" s="64"/>
      <c r="L308" s="3"/>
      <c r="M308" s="57"/>
    </row>
    <row r="309" spans="1:13" s="63" customFormat="1" ht="15">
      <c r="A309" s="3"/>
      <c r="B309" s="3"/>
      <c r="C309" s="107"/>
      <c r="D309" s="107"/>
      <c r="J309" s="64"/>
      <c r="L309" s="3"/>
      <c r="M309" s="57"/>
    </row>
    <row r="310" spans="1:13" s="63" customFormat="1" ht="15">
      <c r="A310" s="3"/>
      <c r="B310" s="3"/>
      <c r="C310" s="107"/>
      <c r="D310" s="107"/>
      <c r="J310" s="64"/>
      <c r="L310" s="3"/>
      <c r="M310" s="57"/>
    </row>
    <row r="311" spans="1:13" s="63" customFormat="1" ht="15">
      <c r="A311" s="3"/>
      <c r="B311" s="3"/>
      <c r="C311" s="107"/>
      <c r="D311" s="107"/>
      <c r="J311" s="64"/>
      <c r="L311" s="3"/>
      <c r="M311" s="57"/>
    </row>
    <row r="312" spans="1:13" s="63" customFormat="1" ht="15">
      <c r="A312" s="3"/>
      <c r="B312" s="3"/>
      <c r="C312" s="107"/>
      <c r="D312" s="107"/>
      <c r="J312" s="64"/>
      <c r="L312" s="3"/>
      <c r="M312" s="57"/>
    </row>
    <row r="313" spans="1:13" s="63" customFormat="1" ht="15">
      <c r="A313" s="3"/>
      <c r="B313" s="3"/>
      <c r="C313" s="107"/>
      <c r="D313" s="107"/>
      <c r="J313" s="64"/>
      <c r="L313" s="3"/>
      <c r="M313" s="57"/>
    </row>
    <row r="314" spans="1:13" s="63" customFormat="1" ht="15">
      <c r="A314" s="3"/>
      <c r="B314" s="3"/>
      <c r="C314" s="107"/>
      <c r="D314" s="107"/>
      <c r="J314" s="64"/>
      <c r="L314" s="3"/>
      <c r="M314" s="57"/>
    </row>
    <row r="315" spans="1:13" s="63" customFormat="1" ht="15">
      <c r="A315" s="3"/>
      <c r="B315" s="3"/>
      <c r="C315" s="107"/>
      <c r="D315" s="107"/>
      <c r="J315" s="64"/>
      <c r="L315" s="3"/>
      <c r="M315" s="57"/>
    </row>
    <row r="316" spans="1:13" s="63" customFormat="1" ht="15">
      <c r="A316" s="3"/>
      <c r="B316" s="3"/>
      <c r="C316" s="107"/>
      <c r="D316" s="107"/>
      <c r="J316" s="64"/>
      <c r="L316" s="3"/>
      <c r="M316" s="57"/>
    </row>
    <row r="317" spans="1:13" s="63" customFormat="1" ht="15">
      <c r="A317" s="3"/>
      <c r="B317" s="3"/>
      <c r="C317" s="107"/>
      <c r="D317" s="107"/>
      <c r="J317" s="64"/>
      <c r="L317" s="3"/>
      <c r="M317" s="57"/>
    </row>
    <row r="318" spans="1:13" s="63" customFormat="1" ht="15">
      <c r="A318" s="3"/>
      <c r="B318" s="3"/>
      <c r="C318" s="107"/>
      <c r="D318" s="107"/>
      <c r="J318" s="64"/>
      <c r="L318" s="3"/>
      <c r="M318" s="57"/>
    </row>
    <row r="319" spans="1:13" s="63" customFormat="1" ht="15">
      <c r="A319" s="3"/>
      <c r="B319" s="3"/>
      <c r="C319" s="107"/>
      <c r="D319" s="107"/>
      <c r="J319" s="64"/>
      <c r="L319" s="3"/>
      <c r="M319" s="57"/>
    </row>
    <row r="320" spans="1:13" s="63" customFormat="1" ht="15">
      <c r="A320" s="3"/>
      <c r="B320" s="3"/>
      <c r="C320" s="107"/>
      <c r="D320" s="107"/>
      <c r="J320" s="64"/>
      <c r="L320" s="3"/>
      <c r="M320" s="57"/>
    </row>
    <row r="321" spans="1:13" s="63" customFormat="1" ht="15">
      <c r="A321" s="3"/>
      <c r="B321" s="3"/>
      <c r="C321" s="107"/>
      <c r="D321" s="107"/>
      <c r="J321" s="64"/>
      <c r="L321" s="3"/>
      <c r="M321" s="57"/>
    </row>
    <row r="322" spans="1:13" s="63" customFormat="1" ht="15">
      <c r="A322" s="3"/>
      <c r="B322" s="3"/>
      <c r="C322" s="107"/>
      <c r="D322" s="107"/>
      <c r="J322" s="64"/>
      <c r="L322" s="3"/>
      <c r="M322" s="57"/>
    </row>
    <row r="323" spans="1:13" s="63" customFormat="1" ht="15">
      <c r="A323" s="3"/>
      <c r="B323" s="3"/>
      <c r="C323" s="107"/>
      <c r="D323" s="107"/>
      <c r="J323" s="64"/>
      <c r="L323" s="3"/>
      <c r="M323" s="57"/>
    </row>
    <row r="324" spans="1:13" s="63" customFormat="1" ht="15">
      <c r="A324" s="3"/>
      <c r="B324" s="3"/>
      <c r="C324" s="107"/>
      <c r="D324" s="107"/>
      <c r="J324" s="64"/>
      <c r="L324" s="3"/>
      <c r="M324" s="57"/>
    </row>
    <row r="325" spans="1:13" s="63" customFormat="1" ht="15">
      <c r="A325" s="3"/>
      <c r="B325" s="3"/>
      <c r="C325" s="107"/>
      <c r="D325" s="107"/>
      <c r="J325" s="64"/>
      <c r="L325" s="3"/>
      <c r="M325" s="57"/>
    </row>
    <row r="326" spans="1:13" s="63" customFormat="1" ht="15">
      <c r="A326" s="3"/>
      <c r="B326" s="3"/>
      <c r="C326" s="107"/>
      <c r="D326" s="107"/>
      <c r="J326" s="64"/>
      <c r="L326" s="3"/>
      <c r="M326" s="57"/>
    </row>
    <row r="327" spans="1:13" s="63" customFormat="1" ht="15">
      <c r="A327" s="3"/>
      <c r="B327" s="3"/>
      <c r="C327" s="107"/>
      <c r="D327" s="107"/>
      <c r="J327" s="64"/>
      <c r="L327" s="3"/>
      <c r="M327" s="57"/>
    </row>
    <row r="328" spans="1:13" s="63" customFormat="1" ht="15">
      <c r="A328" s="3"/>
      <c r="B328" s="3"/>
      <c r="C328" s="107"/>
      <c r="D328" s="107"/>
      <c r="J328" s="64"/>
      <c r="L328" s="3"/>
      <c r="M328" s="57"/>
    </row>
    <row r="329" spans="1:13" s="63" customFormat="1" ht="15">
      <c r="A329" s="3"/>
      <c r="B329" s="3"/>
      <c r="C329" s="107"/>
      <c r="D329" s="107"/>
      <c r="J329" s="64"/>
      <c r="L329" s="3"/>
      <c r="M329" s="57"/>
    </row>
    <row r="330" spans="1:13" s="63" customFormat="1" ht="15">
      <c r="A330" s="3"/>
      <c r="B330" s="3"/>
      <c r="C330" s="107"/>
      <c r="D330" s="107"/>
      <c r="J330" s="64"/>
      <c r="L330" s="3"/>
      <c r="M330" s="57"/>
    </row>
    <row r="331" spans="1:13" s="63" customFormat="1" ht="15">
      <c r="A331" s="3"/>
      <c r="B331" s="3"/>
      <c r="C331" s="107"/>
      <c r="D331" s="107"/>
      <c r="J331" s="64"/>
      <c r="L331" s="3"/>
      <c r="M331" s="57"/>
    </row>
    <row r="332" spans="1:13" s="63" customFormat="1" ht="15">
      <c r="A332" s="3"/>
      <c r="B332" s="3"/>
      <c r="C332" s="107"/>
      <c r="D332" s="107"/>
      <c r="J332" s="64"/>
      <c r="L332" s="3"/>
      <c r="M332" s="57"/>
    </row>
    <row r="333" spans="1:13" s="63" customFormat="1" ht="15">
      <c r="A333" s="3"/>
      <c r="B333" s="3"/>
      <c r="C333" s="107"/>
      <c r="D333" s="107"/>
      <c r="J333" s="64"/>
      <c r="L333" s="3"/>
      <c r="M333" s="57"/>
    </row>
    <row r="334" spans="1:13" s="63" customFormat="1" ht="15">
      <c r="A334" s="3"/>
      <c r="B334" s="3"/>
      <c r="C334" s="107"/>
      <c r="D334" s="107"/>
      <c r="J334" s="64"/>
      <c r="L334" s="3"/>
      <c r="M334" s="57"/>
    </row>
    <row r="335" spans="1:13" s="63" customFormat="1" ht="15">
      <c r="A335" s="3"/>
      <c r="B335" s="3"/>
      <c r="C335" s="107"/>
      <c r="D335" s="107"/>
      <c r="J335" s="64"/>
      <c r="L335" s="3"/>
      <c r="M335" s="57"/>
    </row>
    <row r="336" spans="1:13" s="63" customFormat="1" ht="15">
      <c r="A336" s="3"/>
      <c r="B336" s="3"/>
      <c r="C336" s="107"/>
      <c r="D336" s="107"/>
      <c r="J336" s="64"/>
      <c r="L336" s="3"/>
      <c r="M336" s="57"/>
    </row>
    <row r="337" spans="1:13" s="63" customFormat="1" ht="15">
      <c r="A337" s="3"/>
      <c r="B337" s="3"/>
      <c r="C337" s="107"/>
      <c r="D337" s="107"/>
      <c r="J337" s="64"/>
      <c r="L337" s="3"/>
      <c r="M337" s="57"/>
    </row>
    <row r="338" spans="1:13" s="63" customFormat="1" ht="15">
      <c r="A338" s="3"/>
      <c r="B338" s="3"/>
      <c r="C338" s="107"/>
      <c r="D338" s="107"/>
      <c r="J338" s="64"/>
      <c r="L338" s="3"/>
      <c r="M338" s="57"/>
    </row>
    <row r="339" spans="1:13" s="63" customFormat="1" ht="15">
      <c r="A339" s="3"/>
      <c r="B339" s="3"/>
      <c r="C339" s="107"/>
      <c r="D339" s="107"/>
      <c r="J339" s="64"/>
      <c r="L339" s="3"/>
      <c r="M339" s="57"/>
    </row>
    <row r="340" spans="1:13" s="63" customFormat="1" ht="15">
      <c r="A340" s="3"/>
      <c r="B340" s="3"/>
      <c r="C340" s="107"/>
      <c r="D340" s="107"/>
      <c r="J340" s="64"/>
      <c r="L340" s="3"/>
      <c r="M340" s="57"/>
    </row>
    <row r="341" spans="1:13" s="63" customFormat="1" ht="15">
      <c r="A341" s="3"/>
      <c r="B341" s="3"/>
      <c r="C341" s="107"/>
      <c r="D341" s="107"/>
      <c r="J341" s="64"/>
      <c r="L341" s="3"/>
      <c r="M341" s="57"/>
    </row>
    <row r="342" spans="1:13" s="63" customFormat="1" ht="15">
      <c r="A342" s="3"/>
      <c r="B342" s="3"/>
      <c r="C342" s="107"/>
      <c r="D342" s="107"/>
      <c r="J342" s="64"/>
      <c r="L342" s="3"/>
      <c r="M342" s="57"/>
    </row>
    <row r="343" spans="1:13" s="63" customFormat="1" ht="15">
      <c r="A343" s="3"/>
      <c r="B343" s="3"/>
      <c r="C343" s="107"/>
      <c r="D343" s="107"/>
      <c r="J343" s="64"/>
      <c r="L343" s="3"/>
      <c r="M343" s="57"/>
    </row>
    <row r="344" spans="1:13" s="63" customFormat="1" ht="15">
      <c r="A344" s="3"/>
      <c r="B344" s="3"/>
      <c r="C344" s="107"/>
      <c r="D344" s="107"/>
      <c r="J344" s="64"/>
      <c r="L344" s="3"/>
      <c r="M344" s="57"/>
    </row>
    <row r="345" spans="1:13" s="63" customFormat="1" ht="15">
      <c r="A345" s="3"/>
      <c r="B345" s="3"/>
      <c r="C345" s="107"/>
      <c r="D345" s="107"/>
      <c r="J345" s="64"/>
      <c r="L345" s="3"/>
      <c r="M345" s="57"/>
    </row>
    <row r="346" spans="1:13" s="63" customFormat="1" ht="15">
      <c r="A346" s="3"/>
      <c r="B346" s="3"/>
      <c r="C346" s="107"/>
      <c r="D346" s="107"/>
      <c r="J346" s="64"/>
      <c r="L346" s="3"/>
      <c r="M346" s="57"/>
    </row>
    <row r="347" spans="1:13" s="63" customFormat="1" ht="15">
      <c r="A347" s="3"/>
      <c r="B347" s="3"/>
      <c r="C347" s="107"/>
      <c r="D347" s="107"/>
      <c r="J347" s="64"/>
      <c r="L347" s="3"/>
      <c r="M347" s="57"/>
    </row>
    <row r="348" spans="1:13" s="63" customFormat="1" ht="15">
      <c r="A348" s="3"/>
      <c r="B348" s="3"/>
      <c r="C348" s="107"/>
      <c r="D348" s="107"/>
      <c r="J348" s="64"/>
      <c r="L348" s="3"/>
      <c r="M348" s="57"/>
    </row>
    <row r="349" spans="1:13" s="63" customFormat="1" ht="15">
      <c r="A349" s="3"/>
      <c r="B349" s="3"/>
      <c r="C349" s="107"/>
      <c r="D349" s="107"/>
      <c r="J349" s="64"/>
      <c r="L349" s="3"/>
      <c r="M349" s="57"/>
    </row>
    <row r="350" spans="1:13" s="63" customFormat="1" ht="15">
      <c r="A350" s="3"/>
      <c r="B350" s="3"/>
      <c r="C350" s="107"/>
      <c r="D350" s="107"/>
      <c r="J350" s="64"/>
      <c r="L350" s="3"/>
      <c r="M350" s="57"/>
    </row>
    <row r="351" spans="1:13" s="63" customFormat="1" ht="15">
      <c r="A351" s="3"/>
      <c r="B351" s="3"/>
      <c r="C351" s="107"/>
      <c r="D351" s="107"/>
      <c r="J351" s="64"/>
      <c r="L351" s="3"/>
      <c r="M351" s="57"/>
    </row>
    <row r="352" spans="1:13" s="63" customFormat="1" ht="15">
      <c r="A352" s="3"/>
      <c r="B352" s="3"/>
      <c r="C352" s="107"/>
      <c r="D352" s="107"/>
      <c r="J352" s="64"/>
      <c r="L352" s="3"/>
      <c r="M352" s="57"/>
    </row>
    <row r="353" spans="1:13" s="63" customFormat="1" ht="15">
      <c r="A353" s="3"/>
      <c r="B353" s="3"/>
      <c r="C353" s="107"/>
      <c r="D353" s="107"/>
      <c r="J353" s="64"/>
      <c r="L353" s="3"/>
      <c r="M353" s="57"/>
    </row>
    <row r="354" spans="1:13" s="63" customFormat="1" ht="15">
      <c r="A354" s="3"/>
      <c r="B354" s="3"/>
      <c r="C354" s="107"/>
      <c r="D354" s="107"/>
      <c r="J354" s="64"/>
      <c r="L354" s="3"/>
      <c r="M354" s="57"/>
    </row>
    <row r="355" spans="1:13" s="63" customFormat="1" ht="15">
      <c r="A355" s="3"/>
      <c r="B355" s="3"/>
      <c r="C355" s="107"/>
      <c r="D355" s="107"/>
      <c r="J355" s="64"/>
      <c r="L355" s="3"/>
      <c r="M355" s="57"/>
    </row>
    <row r="356" spans="1:13" s="63" customFormat="1" ht="15">
      <c r="A356" s="3"/>
      <c r="B356" s="3"/>
      <c r="C356" s="107"/>
      <c r="D356" s="107"/>
      <c r="J356" s="64"/>
      <c r="L356" s="3"/>
      <c r="M356" s="57"/>
    </row>
    <row r="357" spans="1:13" s="63" customFormat="1" ht="15">
      <c r="A357" s="3"/>
      <c r="B357" s="3"/>
      <c r="C357" s="107"/>
      <c r="D357" s="107"/>
      <c r="J357" s="64"/>
      <c r="L357" s="3"/>
      <c r="M357" s="57"/>
    </row>
    <row r="358" spans="1:13" s="63" customFormat="1" ht="15">
      <c r="A358" s="3"/>
      <c r="B358" s="3"/>
      <c r="C358" s="107"/>
      <c r="D358" s="107"/>
      <c r="J358" s="64"/>
      <c r="L358" s="3"/>
      <c r="M358" s="57"/>
    </row>
    <row r="359" spans="1:13" s="63" customFormat="1" ht="15">
      <c r="A359" s="3"/>
      <c r="B359" s="3"/>
      <c r="C359" s="107"/>
      <c r="D359" s="107"/>
      <c r="J359" s="64"/>
      <c r="L359" s="3"/>
      <c r="M359" s="57"/>
    </row>
    <row r="360" spans="1:13" s="63" customFormat="1" ht="15">
      <c r="A360" s="3"/>
      <c r="B360" s="3"/>
      <c r="C360" s="107"/>
      <c r="D360" s="107"/>
      <c r="J360" s="64"/>
      <c r="L360" s="3"/>
      <c r="M360" s="57"/>
    </row>
    <row r="361" spans="1:13" s="63" customFormat="1" ht="15">
      <c r="A361" s="3"/>
      <c r="B361" s="3"/>
      <c r="C361" s="107"/>
      <c r="D361" s="107"/>
      <c r="J361" s="64"/>
      <c r="L361" s="3"/>
      <c r="M361" s="57"/>
    </row>
    <row r="362" spans="1:13" s="63" customFormat="1" ht="15">
      <c r="A362" s="3"/>
      <c r="B362" s="3"/>
      <c r="C362" s="107"/>
      <c r="D362" s="107"/>
      <c r="J362" s="64"/>
      <c r="L362" s="3"/>
      <c r="M362" s="57"/>
    </row>
    <row r="363" spans="1:13" s="63" customFormat="1" ht="15">
      <c r="A363" s="3"/>
      <c r="B363" s="3"/>
      <c r="C363" s="107"/>
      <c r="D363" s="107"/>
      <c r="J363" s="64"/>
      <c r="L363" s="3"/>
      <c r="M363" s="57"/>
    </row>
    <row r="364" spans="1:13" s="63" customFormat="1" ht="15">
      <c r="A364" s="3"/>
      <c r="B364" s="3"/>
      <c r="C364" s="107"/>
      <c r="D364" s="107"/>
      <c r="J364" s="64"/>
      <c r="L364" s="3"/>
      <c r="M364" s="57"/>
    </row>
    <row r="365" spans="1:13" s="63" customFormat="1" ht="15">
      <c r="A365" s="3"/>
      <c r="B365" s="3"/>
      <c r="C365" s="107"/>
      <c r="D365" s="107"/>
      <c r="J365" s="64"/>
      <c r="L365" s="3"/>
      <c r="M365" s="57"/>
    </row>
    <row r="366" spans="1:13" s="63" customFormat="1" ht="15">
      <c r="A366" s="3"/>
      <c r="B366" s="3"/>
      <c r="C366" s="107"/>
      <c r="D366" s="107"/>
      <c r="J366" s="64"/>
      <c r="L366" s="3"/>
      <c r="M366" s="57"/>
    </row>
    <row r="367" spans="1:13" s="63" customFormat="1" ht="15">
      <c r="A367" s="3"/>
      <c r="B367" s="3"/>
      <c r="C367" s="107"/>
      <c r="D367" s="107"/>
      <c r="J367" s="64"/>
      <c r="L367" s="3"/>
      <c r="M367" s="57"/>
    </row>
    <row r="368" spans="1:13" s="63" customFormat="1" ht="15">
      <c r="A368" s="3"/>
      <c r="B368" s="3"/>
      <c r="C368" s="107"/>
      <c r="D368" s="107"/>
      <c r="J368" s="64"/>
      <c r="L368" s="3"/>
      <c r="M368" s="57"/>
    </row>
    <row r="369" spans="1:13" s="63" customFormat="1" ht="15">
      <c r="A369" s="3"/>
      <c r="B369" s="3"/>
      <c r="C369" s="107"/>
      <c r="D369" s="107"/>
      <c r="J369" s="64"/>
      <c r="L369" s="3"/>
      <c r="M369" s="57"/>
    </row>
    <row r="370" spans="1:13" s="63" customFormat="1" ht="15">
      <c r="A370" s="3"/>
      <c r="B370" s="3"/>
      <c r="C370" s="107"/>
      <c r="D370" s="107"/>
      <c r="J370" s="64"/>
      <c r="L370" s="3"/>
      <c r="M370" s="57"/>
    </row>
    <row r="371" spans="1:13" s="63" customFormat="1" ht="15">
      <c r="A371" s="3"/>
      <c r="B371" s="3"/>
      <c r="C371" s="107"/>
      <c r="D371" s="107"/>
      <c r="J371" s="64"/>
      <c r="L371" s="3"/>
      <c r="M371" s="57"/>
    </row>
    <row r="372" spans="1:13" s="63" customFormat="1" ht="15">
      <c r="A372" s="3"/>
      <c r="B372" s="3"/>
      <c r="C372" s="107"/>
      <c r="D372" s="107"/>
      <c r="J372" s="64"/>
      <c r="L372" s="3"/>
      <c r="M372" s="57"/>
    </row>
    <row r="373" spans="1:13" s="63" customFormat="1" ht="15">
      <c r="A373" s="3"/>
      <c r="B373" s="3"/>
      <c r="C373" s="107"/>
      <c r="D373" s="107"/>
      <c r="J373" s="64"/>
      <c r="L373" s="3"/>
      <c r="M373" s="57"/>
    </row>
    <row r="374" spans="1:13" s="63" customFormat="1" ht="15">
      <c r="A374" s="3"/>
      <c r="B374" s="3"/>
      <c r="C374" s="107"/>
      <c r="D374" s="107"/>
      <c r="J374" s="64"/>
      <c r="L374" s="3"/>
      <c r="M374" s="57"/>
    </row>
    <row r="375" spans="1:13" s="63" customFormat="1" ht="15">
      <c r="A375" s="3"/>
      <c r="B375" s="3"/>
      <c r="C375" s="107"/>
      <c r="D375" s="107"/>
      <c r="J375" s="64"/>
      <c r="L375" s="3"/>
      <c r="M375" s="57"/>
    </row>
    <row r="376" spans="1:13" s="63" customFormat="1" ht="15">
      <c r="A376" s="3"/>
      <c r="B376" s="3"/>
      <c r="C376" s="107"/>
      <c r="D376" s="107"/>
      <c r="J376" s="64"/>
      <c r="L376" s="3"/>
      <c r="M376" s="57"/>
    </row>
    <row r="377" spans="1:13" s="63" customFormat="1" ht="15">
      <c r="A377" s="3"/>
      <c r="B377" s="3"/>
      <c r="C377" s="107"/>
      <c r="D377" s="107"/>
      <c r="J377" s="64"/>
      <c r="L377" s="3"/>
      <c r="M377" s="57"/>
    </row>
    <row r="378" spans="1:13" s="63" customFormat="1" ht="15">
      <c r="A378" s="3"/>
      <c r="B378" s="3"/>
      <c r="C378" s="107"/>
      <c r="D378" s="107"/>
      <c r="J378" s="64"/>
      <c r="L378" s="3"/>
      <c r="M378" s="57"/>
    </row>
    <row r="379" spans="1:13" s="63" customFormat="1" ht="15">
      <c r="A379" s="3"/>
      <c r="B379" s="3"/>
      <c r="C379" s="107"/>
      <c r="D379" s="107"/>
      <c r="J379" s="64"/>
      <c r="L379" s="3"/>
      <c r="M379" s="57"/>
    </row>
    <row r="380" spans="1:13" s="63" customFormat="1" ht="15">
      <c r="A380" s="3"/>
      <c r="B380" s="3"/>
      <c r="C380" s="107"/>
      <c r="D380" s="107"/>
      <c r="J380" s="64"/>
      <c r="L380" s="3"/>
      <c r="M380" s="57"/>
    </row>
    <row r="381" spans="1:13" s="63" customFormat="1" ht="15">
      <c r="A381" s="3"/>
      <c r="B381" s="3"/>
      <c r="C381" s="107"/>
      <c r="D381" s="107"/>
      <c r="J381" s="64"/>
      <c r="L381" s="3"/>
      <c r="M381" s="57"/>
    </row>
    <row r="382" spans="1:13" s="63" customFormat="1" ht="15">
      <c r="A382" s="3"/>
      <c r="B382" s="3"/>
      <c r="C382" s="107"/>
      <c r="D382" s="107"/>
      <c r="J382" s="64"/>
      <c r="L382" s="3"/>
      <c r="M382" s="57"/>
    </row>
    <row r="383" spans="1:13" s="63" customFormat="1" ht="15">
      <c r="A383" s="3"/>
      <c r="B383" s="3"/>
      <c r="C383" s="107"/>
      <c r="D383" s="107"/>
      <c r="J383" s="64"/>
      <c r="L383" s="3"/>
      <c r="M383" s="57"/>
    </row>
    <row r="384" spans="1:13" s="63" customFormat="1" ht="15">
      <c r="A384" s="3"/>
      <c r="B384" s="3"/>
      <c r="C384" s="107"/>
      <c r="D384" s="107"/>
      <c r="J384" s="64"/>
      <c r="L384" s="3"/>
      <c r="M384" s="57"/>
    </row>
    <row r="385" spans="1:13" s="63" customFormat="1" ht="15">
      <c r="A385" s="3"/>
      <c r="B385" s="3"/>
      <c r="C385" s="107"/>
      <c r="D385" s="107"/>
      <c r="J385" s="64"/>
      <c r="L385" s="3"/>
      <c r="M385" s="57"/>
    </row>
    <row r="386" spans="1:13" s="63" customFormat="1" ht="15">
      <c r="A386" s="3"/>
      <c r="B386" s="3"/>
      <c r="C386" s="107"/>
      <c r="D386" s="107"/>
      <c r="J386" s="64"/>
      <c r="L386" s="3"/>
      <c r="M386" s="57"/>
    </row>
    <row r="387" spans="1:13" s="63" customFormat="1" ht="15">
      <c r="A387" s="3"/>
      <c r="B387" s="3"/>
      <c r="C387" s="107"/>
      <c r="D387" s="107"/>
      <c r="J387" s="64"/>
      <c r="L387" s="3"/>
      <c r="M387" s="57"/>
    </row>
    <row r="388" spans="1:13" s="63" customFormat="1" ht="15">
      <c r="A388" s="3"/>
      <c r="B388" s="3"/>
      <c r="C388" s="107"/>
      <c r="D388" s="107"/>
      <c r="J388" s="64"/>
      <c r="L388" s="3"/>
      <c r="M388" s="57"/>
    </row>
    <row r="389" spans="1:13" s="63" customFormat="1" ht="15">
      <c r="A389" s="3"/>
      <c r="B389" s="3"/>
      <c r="C389" s="107"/>
      <c r="D389" s="107"/>
      <c r="J389" s="64"/>
      <c r="L389" s="3"/>
      <c r="M389" s="57"/>
    </row>
    <row r="390" spans="1:13" s="63" customFormat="1" ht="15">
      <c r="A390" s="3"/>
      <c r="B390" s="3"/>
      <c r="C390" s="107"/>
      <c r="D390" s="107"/>
      <c r="J390" s="64"/>
      <c r="L390" s="3"/>
      <c r="M390" s="57"/>
    </row>
    <row r="391" spans="1:13" s="63" customFormat="1" ht="15">
      <c r="A391" s="3"/>
      <c r="B391" s="3"/>
      <c r="C391" s="107"/>
      <c r="D391" s="107"/>
      <c r="J391" s="64"/>
      <c r="L391" s="3"/>
      <c r="M391" s="57"/>
    </row>
    <row r="392" spans="1:13" s="63" customFormat="1" ht="15">
      <c r="A392" s="3"/>
      <c r="B392" s="3"/>
      <c r="C392" s="107"/>
      <c r="D392" s="107"/>
      <c r="J392" s="64"/>
      <c r="L392" s="3"/>
      <c r="M392" s="57"/>
    </row>
    <row r="393" spans="1:13" s="63" customFormat="1" ht="15">
      <c r="A393" s="3"/>
      <c r="B393" s="3"/>
      <c r="C393" s="107"/>
      <c r="D393" s="107"/>
      <c r="J393" s="64"/>
      <c r="L393" s="3"/>
      <c r="M393" s="57"/>
    </row>
    <row r="394" spans="1:13" s="63" customFormat="1" ht="15">
      <c r="A394" s="3"/>
      <c r="B394" s="3"/>
      <c r="C394" s="107"/>
      <c r="D394" s="107"/>
      <c r="J394" s="64"/>
      <c r="L394" s="3"/>
      <c r="M394" s="57"/>
    </row>
    <row r="395" spans="1:13" s="63" customFormat="1" ht="15">
      <c r="A395" s="3"/>
      <c r="B395" s="3"/>
      <c r="C395" s="107"/>
      <c r="D395" s="107"/>
      <c r="J395" s="64"/>
      <c r="L395" s="3"/>
      <c r="M395" s="57"/>
    </row>
    <row r="396" spans="1:13" s="63" customFormat="1" ht="15">
      <c r="A396" s="3"/>
      <c r="B396" s="3"/>
      <c r="C396" s="107"/>
      <c r="D396" s="107"/>
      <c r="J396" s="64"/>
      <c r="L396" s="3"/>
      <c r="M396" s="57"/>
    </row>
    <row r="397" spans="1:13" s="63" customFormat="1" ht="15">
      <c r="A397" s="3"/>
      <c r="B397" s="3"/>
      <c r="C397" s="107"/>
      <c r="D397" s="107"/>
      <c r="J397" s="64"/>
      <c r="L397" s="3"/>
      <c r="M397" s="57"/>
    </row>
    <row r="398" spans="1:13" s="63" customFormat="1" ht="15">
      <c r="A398" s="3"/>
      <c r="B398" s="3"/>
      <c r="C398" s="107"/>
      <c r="D398" s="107"/>
      <c r="J398" s="64"/>
      <c r="L398" s="3"/>
      <c r="M398" s="57"/>
    </row>
    <row r="399" spans="1:13" s="63" customFormat="1" ht="15">
      <c r="A399" s="3"/>
      <c r="B399" s="3"/>
      <c r="C399" s="107"/>
      <c r="D399" s="107"/>
      <c r="J399" s="64"/>
      <c r="L399" s="3"/>
      <c r="M399" s="57"/>
    </row>
    <row r="400" spans="1:13" s="63" customFormat="1" ht="15">
      <c r="A400" s="3"/>
      <c r="B400" s="3"/>
      <c r="C400" s="107"/>
      <c r="D400" s="107"/>
      <c r="J400" s="64"/>
      <c r="L400" s="3"/>
      <c r="M400" s="57"/>
    </row>
    <row r="401" spans="1:13" s="63" customFormat="1" ht="15">
      <c r="A401" s="3"/>
      <c r="B401" s="3"/>
      <c r="C401" s="107"/>
      <c r="D401" s="107"/>
      <c r="J401" s="64"/>
      <c r="L401" s="3"/>
      <c r="M401" s="57"/>
    </row>
    <row r="402" spans="1:13" s="63" customFormat="1" ht="15">
      <c r="A402" s="3"/>
      <c r="B402" s="3"/>
      <c r="C402" s="107"/>
      <c r="D402" s="107"/>
      <c r="J402" s="64"/>
      <c r="L402" s="3"/>
      <c r="M402" s="57"/>
    </row>
    <row r="403" spans="1:13" s="63" customFormat="1" ht="15">
      <c r="A403" s="3"/>
      <c r="B403" s="3"/>
      <c r="C403" s="107"/>
      <c r="D403" s="107"/>
      <c r="J403" s="64"/>
      <c r="L403" s="3"/>
      <c r="M403" s="57"/>
    </row>
    <row r="404" spans="1:13" s="63" customFormat="1" ht="15">
      <c r="A404" s="3"/>
      <c r="B404" s="3"/>
      <c r="C404" s="107"/>
      <c r="D404" s="107"/>
      <c r="J404" s="64"/>
      <c r="L404" s="3"/>
      <c r="M404" s="57"/>
    </row>
    <row r="405" spans="1:13" s="63" customFormat="1" ht="15">
      <c r="A405" s="3"/>
      <c r="B405" s="3"/>
      <c r="C405" s="107"/>
      <c r="D405" s="107"/>
      <c r="J405" s="64"/>
      <c r="L405" s="3"/>
      <c r="M405" s="57"/>
    </row>
    <row r="406" spans="1:13" s="63" customFormat="1" ht="15">
      <c r="A406" s="3"/>
      <c r="B406" s="3"/>
      <c r="C406" s="107"/>
      <c r="D406" s="107"/>
      <c r="J406" s="64"/>
      <c r="L406" s="3"/>
      <c r="M406" s="57"/>
    </row>
    <row r="407" spans="1:13" s="63" customFormat="1" ht="15">
      <c r="A407" s="3"/>
      <c r="B407" s="3"/>
      <c r="C407" s="107"/>
      <c r="D407" s="107"/>
      <c r="J407" s="64"/>
      <c r="L407" s="3"/>
      <c r="M407" s="57"/>
    </row>
    <row r="408" spans="1:13" s="63" customFormat="1" ht="15">
      <c r="A408" s="3"/>
      <c r="B408" s="3"/>
      <c r="C408" s="107"/>
      <c r="D408" s="107"/>
      <c r="J408" s="64"/>
      <c r="L408" s="3"/>
      <c r="M408" s="57"/>
    </row>
    <row r="409" spans="1:13" s="63" customFormat="1" ht="15">
      <c r="A409" s="3"/>
      <c r="B409" s="3"/>
      <c r="C409" s="107"/>
      <c r="D409" s="107"/>
      <c r="J409" s="64"/>
      <c r="L409" s="3"/>
      <c r="M409" s="57"/>
    </row>
    <row r="410" spans="1:13" s="63" customFormat="1" ht="15">
      <c r="A410" s="3"/>
      <c r="B410" s="3"/>
      <c r="C410" s="107"/>
      <c r="D410" s="107"/>
      <c r="J410" s="64"/>
      <c r="L410" s="3"/>
      <c r="M410" s="57"/>
    </row>
    <row r="411" spans="1:13" s="63" customFormat="1" ht="15">
      <c r="A411" s="3"/>
      <c r="B411" s="3"/>
      <c r="C411" s="107"/>
      <c r="D411" s="107"/>
      <c r="J411" s="64"/>
      <c r="L411" s="3"/>
      <c r="M411" s="57"/>
    </row>
    <row r="412" spans="1:13" s="63" customFormat="1" ht="15">
      <c r="A412" s="3"/>
      <c r="B412" s="3"/>
      <c r="C412" s="107"/>
      <c r="D412" s="107"/>
      <c r="J412" s="64"/>
      <c r="L412" s="3"/>
      <c r="M412" s="57"/>
    </row>
    <row r="413" spans="1:13" s="63" customFormat="1" ht="15">
      <c r="A413" s="3"/>
      <c r="B413" s="3"/>
      <c r="C413" s="107"/>
      <c r="D413" s="107"/>
      <c r="J413" s="64"/>
      <c r="L413" s="3"/>
      <c r="M413" s="57"/>
    </row>
    <row r="414" spans="1:13" s="63" customFormat="1" ht="15">
      <c r="A414" s="3"/>
      <c r="B414" s="3"/>
      <c r="C414" s="107"/>
      <c r="D414" s="107"/>
      <c r="J414" s="64"/>
      <c r="L414" s="3"/>
      <c r="M414" s="57"/>
    </row>
    <row r="415" spans="1:13" s="63" customFormat="1" ht="15">
      <c r="A415" s="3"/>
      <c r="B415" s="3"/>
      <c r="C415" s="107"/>
      <c r="D415" s="107"/>
      <c r="J415" s="64"/>
      <c r="L415" s="3"/>
      <c r="M415" s="57"/>
    </row>
    <row r="416" spans="1:13" s="63" customFormat="1" ht="15">
      <c r="A416" s="3"/>
      <c r="B416" s="3"/>
      <c r="C416" s="107"/>
      <c r="D416" s="107"/>
      <c r="J416" s="64"/>
      <c r="L416" s="3"/>
      <c r="M416" s="57"/>
    </row>
    <row r="417" spans="1:13" s="63" customFormat="1" ht="15">
      <c r="A417" s="3"/>
      <c r="B417" s="3"/>
      <c r="C417" s="107"/>
      <c r="D417" s="107"/>
      <c r="J417" s="64"/>
      <c r="L417" s="3"/>
      <c r="M417" s="57"/>
    </row>
    <row r="418" spans="1:13" s="63" customFormat="1" ht="15">
      <c r="A418" s="3"/>
      <c r="B418" s="3"/>
      <c r="C418" s="107"/>
      <c r="D418" s="107"/>
      <c r="J418" s="64"/>
      <c r="L418" s="3"/>
      <c r="M418" s="57"/>
    </row>
    <row r="419" spans="1:13" s="63" customFormat="1" ht="15">
      <c r="A419" s="3"/>
      <c r="B419" s="3"/>
      <c r="C419" s="107"/>
      <c r="D419" s="107"/>
      <c r="J419" s="64"/>
      <c r="L419" s="3"/>
      <c r="M419" s="57"/>
    </row>
    <row r="420" spans="1:13" s="63" customFormat="1" ht="15">
      <c r="A420" s="3"/>
      <c r="B420" s="3"/>
      <c r="C420" s="107"/>
      <c r="D420" s="107"/>
      <c r="J420" s="64"/>
      <c r="L420" s="3"/>
      <c r="M420" s="57"/>
    </row>
    <row r="421" spans="1:13" s="63" customFormat="1" ht="15">
      <c r="A421" s="3"/>
      <c r="B421" s="3"/>
      <c r="C421" s="107"/>
      <c r="D421" s="107"/>
      <c r="J421" s="64"/>
      <c r="L421" s="3"/>
      <c r="M421" s="57"/>
    </row>
    <row r="422" spans="1:13" s="63" customFormat="1" ht="15">
      <c r="A422" s="3"/>
      <c r="B422" s="3"/>
      <c r="C422" s="107"/>
      <c r="D422" s="107"/>
      <c r="J422" s="64"/>
      <c r="L422" s="3"/>
      <c r="M422" s="57"/>
    </row>
    <row r="423" spans="1:13" s="63" customFormat="1" ht="15">
      <c r="A423" s="3"/>
      <c r="B423" s="3"/>
      <c r="C423" s="107"/>
      <c r="D423" s="107"/>
      <c r="J423" s="64"/>
      <c r="L423" s="3"/>
      <c r="M423" s="57"/>
    </row>
    <row r="424" spans="1:13" s="63" customFormat="1" ht="15">
      <c r="A424" s="3"/>
      <c r="B424" s="3"/>
      <c r="C424" s="107"/>
      <c r="D424" s="107"/>
      <c r="J424" s="64"/>
      <c r="L424" s="3"/>
      <c r="M424" s="57"/>
    </row>
    <row r="425" spans="1:13" s="63" customFormat="1" ht="15">
      <c r="A425" s="3"/>
      <c r="B425" s="3"/>
      <c r="C425" s="107"/>
      <c r="D425" s="107"/>
      <c r="J425" s="64"/>
      <c r="L425" s="3"/>
      <c r="M425" s="57"/>
    </row>
    <row r="426" spans="1:13" s="63" customFormat="1" ht="15">
      <c r="A426" s="3"/>
      <c r="B426" s="3"/>
      <c r="C426" s="107"/>
      <c r="D426" s="107"/>
      <c r="J426" s="64"/>
      <c r="L426" s="3"/>
      <c r="M426" s="57"/>
    </row>
    <row r="427" spans="1:13" s="63" customFormat="1" ht="15">
      <c r="A427" s="3"/>
      <c r="B427" s="3"/>
      <c r="C427" s="107"/>
      <c r="D427" s="107"/>
      <c r="J427" s="64"/>
      <c r="L427" s="3"/>
      <c r="M427" s="57"/>
    </row>
    <row r="428" spans="1:13" s="63" customFormat="1" ht="15">
      <c r="A428" s="3"/>
      <c r="B428" s="3"/>
      <c r="C428" s="107"/>
      <c r="D428" s="107"/>
      <c r="J428" s="64"/>
      <c r="L428" s="3"/>
      <c r="M428" s="57"/>
    </row>
    <row r="429" spans="1:13" s="63" customFormat="1" ht="15">
      <c r="A429" s="3"/>
      <c r="B429" s="3"/>
      <c r="C429" s="107"/>
      <c r="D429" s="107"/>
      <c r="J429" s="64"/>
      <c r="L429" s="3"/>
      <c r="M429" s="57"/>
    </row>
    <row r="430" spans="1:13" s="63" customFormat="1" ht="15">
      <c r="A430" s="3"/>
      <c r="B430" s="3"/>
      <c r="C430" s="107"/>
      <c r="D430" s="107"/>
      <c r="J430" s="64"/>
      <c r="L430" s="3"/>
      <c r="M430" s="57"/>
    </row>
    <row r="431" spans="1:13" s="63" customFormat="1" ht="15">
      <c r="A431" s="3"/>
      <c r="B431" s="3"/>
      <c r="C431" s="107"/>
      <c r="D431" s="107"/>
      <c r="J431" s="64"/>
      <c r="L431" s="3"/>
      <c r="M431" s="57"/>
    </row>
    <row r="432" spans="1:13" s="63" customFormat="1" ht="15">
      <c r="A432" s="3"/>
      <c r="B432" s="3"/>
      <c r="C432" s="107"/>
      <c r="D432" s="107"/>
      <c r="J432" s="64"/>
      <c r="L432" s="3"/>
      <c r="M432" s="57"/>
    </row>
    <row r="433" spans="1:13" s="63" customFormat="1" ht="15">
      <c r="A433" s="3"/>
      <c r="B433" s="3"/>
      <c r="C433" s="107"/>
      <c r="D433" s="107"/>
      <c r="J433" s="64"/>
      <c r="L433" s="3"/>
      <c r="M433" s="57"/>
    </row>
    <row r="434" spans="1:13" s="63" customFormat="1" ht="15">
      <c r="A434" s="3"/>
      <c r="B434" s="3"/>
      <c r="C434" s="107"/>
      <c r="D434" s="107"/>
      <c r="J434" s="64"/>
      <c r="L434" s="3"/>
      <c r="M434" s="57"/>
    </row>
    <row r="435" spans="1:13" s="63" customFormat="1" ht="15">
      <c r="A435" s="3"/>
      <c r="B435" s="3"/>
      <c r="C435" s="107"/>
      <c r="D435" s="107"/>
      <c r="J435" s="64"/>
      <c r="L435" s="3"/>
      <c r="M435" s="57"/>
    </row>
    <row r="436" spans="1:13" s="63" customFormat="1" ht="15">
      <c r="A436" s="3"/>
      <c r="B436" s="3"/>
      <c r="C436" s="107"/>
      <c r="D436" s="107"/>
      <c r="J436" s="64"/>
      <c r="L436" s="3"/>
      <c r="M436" s="57"/>
    </row>
    <row r="437" spans="1:13" s="63" customFormat="1" ht="15">
      <c r="A437" s="3"/>
      <c r="B437" s="3"/>
      <c r="C437" s="107"/>
      <c r="D437" s="107"/>
      <c r="J437" s="64"/>
      <c r="L437" s="3"/>
      <c r="M437" s="57"/>
    </row>
    <row r="438" spans="1:13" s="63" customFormat="1" ht="15">
      <c r="A438" s="3"/>
      <c r="B438" s="3"/>
      <c r="C438" s="107"/>
      <c r="D438" s="107"/>
      <c r="J438" s="64"/>
      <c r="L438" s="3"/>
      <c r="M438" s="57"/>
    </row>
    <row r="439" spans="1:13" s="63" customFormat="1" ht="15">
      <c r="A439" s="3"/>
      <c r="B439" s="3"/>
      <c r="C439" s="107"/>
      <c r="D439" s="107"/>
      <c r="J439" s="64"/>
      <c r="L439" s="3"/>
      <c r="M439" s="57"/>
    </row>
    <row r="440" spans="1:13" s="63" customFormat="1" ht="15">
      <c r="A440" s="3"/>
      <c r="B440" s="3"/>
      <c r="C440" s="107"/>
      <c r="D440" s="107"/>
      <c r="J440" s="64"/>
      <c r="L440" s="3"/>
      <c r="M440" s="57"/>
    </row>
    <row r="441" spans="1:13" s="63" customFormat="1" ht="15">
      <c r="A441" s="3"/>
      <c r="B441" s="3"/>
      <c r="C441" s="107"/>
      <c r="D441" s="107"/>
      <c r="J441" s="64"/>
      <c r="L441" s="3"/>
      <c r="M441" s="57"/>
    </row>
    <row r="442" spans="1:13" s="63" customFormat="1" ht="15">
      <c r="A442" s="3"/>
      <c r="B442" s="3"/>
      <c r="C442" s="107"/>
      <c r="D442" s="107"/>
      <c r="J442" s="64"/>
      <c r="L442" s="3"/>
      <c r="M442" s="57"/>
    </row>
    <row r="443" spans="1:13" s="63" customFormat="1" ht="15">
      <c r="A443" s="3"/>
      <c r="B443" s="3"/>
      <c r="C443" s="107"/>
      <c r="D443" s="107"/>
      <c r="J443" s="64"/>
      <c r="L443" s="3"/>
      <c r="M443" s="57"/>
    </row>
    <row r="444" spans="1:13" s="63" customFormat="1" ht="15">
      <c r="A444" s="3"/>
      <c r="B444" s="3"/>
      <c r="C444" s="107"/>
      <c r="D444" s="107"/>
      <c r="J444" s="64"/>
      <c r="L444" s="3"/>
      <c r="M444" s="57"/>
    </row>
    <row r="445" spans="1:13" s="63" customFormat="1" ht="15">
      <c r="A445" s="3"/>
      <c r="B445" s="3"/>
      <c r="C445" s="107"/>
      <c r="D445" s="107"/>
      <c r="J445" s="64"/>
      <c r="L445" s="3"/>
      <c r="M445" s="57"/>
    </row>
    <row r="446" spans="1:13" s="63" customFormat="1" ht="15">
      <c r="A446" s="3"/>
      <c r="B446" s="3"/>
      <c r="C446" s="107"/>
      <c r="D446" s="107"/>
      <c r="J446" s="64"/>
      <c r="L446" s="3"/>
      <c r="M446" s="57"/>
    </row>
    <row r="447" spans="1:13" s="63" customFormat="1" ht="15">
      <c r="A447" s="3"/>
      <c r="B447" s="3"/>
      <c r="C447" s="107"/>
      <c r="D447" s="107"/>
      <c r="J447" s="64"/>
      <c r="L447" s="3"/>
      <c r="M447" s="57"/>
    </row>
    <row r="448" spans="1:13" s="63" customFormat="1" ht="15">
      <c r="A448" s="3"/>
      <c r="B448" s="3"/>
      <c r="C448" s="107"/>
      <c r="D448" s="107"/>
      <c r="J448" s="64"/>
      <c r="L448" s="3"/>
      <c r="M448" s="57"/>
    </row>
    <row r="449" spans="1:13" s="63" customFormat="1" ht="15">
      <c r="A449" s="3"/>
      <c r="B449" s="3"/>
      <c r="C449" s="107"/>
      <c r="D449" s="107"/>
      <c r="J449" s="64"/>
      <c r="L449" s="3"/>
      <c r="M449" s="57"/>
    </row>
    <row r="450" spans="1:13" s="63" customFormat="1" ht="15">
      <c r="A450" s="3"/>
      <c r="B450" s="3"/>
      <c r="C450" s="107"/>
      <c r="D450" s="107"/>
      <c r="J450" s="64"/>
      <c r="L450" s="3"/>
      <c r="M450" s="57"/>
    </row>
    <row r="451" spans="1:13" s="63" customFormat="1" ht="15">
      <c r="A451" s="3"/>
      <c r="B451" s="3"/>
      <c r="C451" s="107"/>
      <c r="D451" s="107"/>
      <c r="J451" s="64"/>
      <c r="L451" s="3"/>
      <c r="M451" s="57"/>
    </row>
    <row r="452" spans="1:13" s="63" customFormat="1" ht="15">
      <c r="A452" s="3"/>
      <c r="B452" s="3"/>
      <c r="C452" s="107"/>
      <c r="D452" s="107"/>
      <c r="J452" s="64"/>
      <c r="L452" s="3"/>
      <c r="M452" s="57"/>
    </row>
    <row r="453" spans="1:13" s="63" customFormat="1" ht="15">
      <c r="A453" s="3"/>
      <c r="B453" s="3"/>
      <c r="C453" s="107"/>
      <c r="D453" s="107"/>
      <c r="J453" s="64"/>
      <c r="L453" s="3"/>
      <c r="M453" s="57"/>
    </row>
    <row r="454" spans="1:13" s="63" customFormat="1" ht="15">
      <c r="A454" s="3"/>
      <c r="B454" s="3"/>
      <c r="C454" s="107"/>
      <c r="D454" s="107"/>
      <c r="J454" s="64"/>
      <c r="L454" s="3"/>
      <c r="M454" s="57"/>
    </row>
    <row r="455" spans="1:13" s="63" customFormat="1" ht="15">
      <c r="A455" s="3"/>
      <c r="B455" s="3"/>
      <c r="C455" s="107"/>
      <c r="D455" s="107"/>
      <c r="J455" s="64"/>
      <c r="L455" s="3"/>
      <c r="M455" s="57"/>
    </row>
    <row r="456" spans="1:13" s="63" customFormat="1" ht="15">
      <c r="A456" s="3"/>
      <c r="B456" s="3"/>
      <c r="C456" s="107"/>
      <c r="D456" s="107"/>
      <c r="J456" s="64"/>
      <c r="L456" s="3"/>
      <c r="M456" s="57"/>
    </row>
    <row r="457" spans="1:13" s="63" customFormat="1" ht="15">
      <c r="A457" s="3"/>
      <c r="B457" s="3"/>
      <c r="C457" s="107"/>
      <c r="D457" s="107"/>
      <c r="J457" s="64"/>
      <c r="L457" s="3"/>
      <c r="M457" s="57"/>
    </row>
    <row r="458" spans="1:13" s="63" customFormat="1" ht="15">
      <c r="A458" s="3"/>
      <c r="B458" s="3"/>
      <c r="C458" s="107"/>
      <c r="D458" s="107"/>
      <c r="J458" s="64"/>
      <c r="L458" s="3"/>
      <c r="M458" s="57"/>
    </row>
    <row r="459" spans="1:13" s="63" customFormat="1" ht="15">
      <c r="A459" s="3"/>
      <c r="B459" s="3"/>
      <c r="C459" s="107"/>
      <c r="D459" s="107"/>
      <c r="J459" s="64"/>
      <c r="L459" s="3"/>
      <c r="M459" s="57"/>
    </row>
    <row r="460" spans="1:13" s="63" customFormat="1" ht="15">
      <c r="A460" s="3"/>
      <c r="B460" s="3"/>
      <c r="C460" s="107"/>
      <c r="D460" s="107"/>
      <c r="J460" s="64"/>
      <c r="L460" s="3"/>
      <c r="M460" s="57"/>
    </row>
    <row r="461" spans="1:13" s="63" customFormat="1" ht="15">
      <c r="A461" s="3"/>
      <c r="B461" s="3"/>
      <c r="C461" s="107"/>
      <c r="D461" s="107"/>
      <c r="J461" s="64"/>
      <c r="L461" s="3"/>
      <c r="M461" s="57"/>
    </row>
    <row r="462" spans="1:13" s="63" customFormat="1" ht="15">
      <c r="A462" s="3"/>
      <c r="B462" s="3"/>
      <c r="C462" s="107"/>
      <c r="D462" s="107"/>
      <c r="J462" s="64"/>
      <c r="L462" s="3"/>
      <c r="M462" s="57"/>
    </row>
    <row r="463" spans="1:13" s="63" customFormat="1" ht="15">
      <c r="A463" s="3"/>
      <c r="B463" s="3"/>
      <c r="C463" s="107"/>
      <c r="D463" s="107"/>
      <c r="J463" s="64"/>
      <c r="L463" s="3"/>
      <c r="M463" s="57"/>
    </row>
    <row r="464" spans="1:13" s="63" customFormat="1" ht="15">
      <c r="A464" s="3"/>
      <c r="B464" s="3"/>
      <c r="C464" s="107"/>
      <c r="D464" s="107"/>
      <c r="J464" s="64"/>
      <c r="L464" s="3"/>
      <c r="M464" s="57"/>
    </row>
    <row r="465" spans="1:13" s="63" customFormat="1" ht="15">
      <c r="A465" s="3"/>
      <c r="B465" s="3"/>
      <c r="C465" s="107"/>
      <c r="D465" s="107"/>
      <c r="J465" s="64"/>
      <c r="L465" s="3"/>
      <c r="M465" s="57"/>
    </row>
    <row r="466" spans="1:13" s="63" customFormat="1" ht="15">
      <c r="A466" s="3"/>
      <c r="B466" s="3"/>
      <c r="C466" s="107"/>
      <c r="D466" s="107"/>
      <c r="J466" s="64"/>
      <c r="L466" s="3"/>
      <c r="M466" s="57"/>
    </row>
    <row r="467" spans="1:13" s="63" customFormat="1" ht="15">
      <c r="A467" s="3"/>
      <c r="B467" s="3"/>
      <c r="C467" s="107"/>
      <c r="D467" s="107"/>
      <c r="J467" s="64"/>
      <c r="L467" s="3"/>
      <c r="M467" s="57"/>
    </row>
    <row r="468" spans="1:13" s="63" customFormat="1" ht="15">
      <c r="A468" s="3"/>
      <c r="B468" s="3"/>
      <c r="C468" s="107"/>
      <c r="D468" s="107"/>
      <c r="J468" s="64"/>
      <c r="L468" s="3"/>
      <c r="M468" s="57"/>
    </row>
    <row r="469" spans="1:13" s="63" customFormat="1" ht="15">
      <c r="A469" s="3"/>
      <c r="B469" s="3"/>
      <c r="C469" s="107"/>
      <c r="D469" s="107"/>
      <c r="J469" s="64"/>
      <c r="L469" s="3"/>
      <c r="M469" s="57"/>
    </row>
    <row r="470" spans="1:13" s="63" customFormat="1" ht="15">
      <c r="A470" s="3"/>
      <c r="B470" s="3"/>
      <c r="C470" s="107"/>
      <c r="D470" s="107"/>
      <c r="J470" s="64"/>
      <c r="L470" s="3"/>
      <c r="M470" s="57"/>
    </row>
    <row r="471" spans="1:13" s="63" customFormat="1" ht="15">
      <c r="A471" s="3"/>
      <c r="B471" s="3"/>
      <c r="C471" s="107"/>
      <c r="D471" s="107"/>
      <c r="J471" s="64"/>
      <c r="L471" s="3"/>
      <c r="M471" s="57"/>
    </row>
    <row r="472" spans="1:13" s="63" customFormat="1" ht="15">
      <c r="A472" s="3"/>
      <c r="B472" s="3"/>
      <c r="C472" s="107"/>
      <c r="D472" s="107"/>
      <c r="J472" s="64"/>
      <c r="L472" s="3"/>
      <c r="M472" s="57"/>
    </row>
    <row r="473" spans="1:13" s="63" customFormat="1" ht="15">
      <c r="A473" s="3"/>
      <c r="B473" s="3"/>
      <c r="C473" s="107"/>
      <c r="D473" s="107"/>
      <c r="J473" s="64"/>
      <c r="L473" s="3"/>
      <c r="M473" s="57"/>
    </row>
    <row r="474" spans="1:13" s="63" customFormat="1" ht="15">
      <c r="A474" s="3"/>
      <c r="B474" s="3"/>
      <c r="C474" s="107"/>
      <c r="D474" s="107"/>
      <c r="J474" s="64"/>
      <c r="L474" s="3"/>
      <c r="M474" s="57"/>
    </row>
    <row r="475" spans="1:13" s="63" customFormat="1" ht="15">
      <c r="A475" s="3"/>
      <c r="B475" s="3"/>
      <c r="C475" s="107"/>
      <c r="D475" s="107"/>
      <c r="J475" s="64"/>
      <c r="L475" s="3"/>
      <c r="M475" s="57"/>
    </row>
    <row r="476" spans="1:13" s="63" customFormat="1" ht="15">
      <c r="A476" s="3"/>
      <c r="B476" s="3"/>
      <c r="C476" s="107"/>
      <c r="D476" s="107"/>
      <c r="J476" s="64"/>
      <c r="L476" s="3"/>
      <c r="M476" s="57"/>
    </row>
    <row r="477" spans="1:13" s="63" customFormat="1" ht="15">
      <c r="A477" s="3"/>
      <c r="B477" s="3"/>
      <c r="C477" s="107"/>
      <c r="D477" s="107"/>
      <c r="J477" s="64"/>
      <c r="L477" s="3"/>
      <c r="M477" s="57"/>
    </row>
    <row r="478" spans="1:13" s="63" customFormat="1" ht="15">
      <c r="A478" s="3"/>
      <c r="B478" s="3"/>
      <c r="C478" s="107"/>
      <c r="D478" s="107"/>
      <c r="J478" s="64"/>
      <c r="L478" s="3"/>
      <c r="M478" s="57"/>
    </row>
    <row r="479" spans="1:13" s="63" customFormat="1" ht="15">
      <c r="A479" s="3"/>
      <c r="B479" s="3"/>
      <c r="C479" s="107"/>
      <c r="D479" s="107"/>
      <c r="J479" s="64"/>
      <c r="L479" s="3"/>
      <c r="M479" s="57"/>
    </row>
    <row r="480" spans="1:13" s="63" customFormat="1" ht="15">
      <c r="A480" s="3"/>
      <c r="B480" s="3"/>
      <c r="C480" s="107"/>
      <c r="D480" s="107"/>
      <c r="J480" s="64"/>
      <c r="L480" s="3"/>
      <c r="M480" s="57"/>
    </row>
    <row r="481" spans="1:13" s="63" customFormat="1" ht="15">
      <c r="A481" s="3"/>
      <c r="B481" s="3"/>
      <c r="C481" s="107"/>
      <c r="D481" s="107"/>
      <c r="J481" s="64"/>
      <c r="L481" s="3"/>
      <c r="M481" s="57"/>
    </row>
    <row r="482" spans="1:13" s="63" customFormat="1" ht="15">
      <c r="A482" s="3"/>
      <c r="B482" s="3"/>
      <c r="C482" s="107"/>
      <c r="D482" s="107"/>
      <c r="J482" s="64"/>
      <c r="L482" s="3"/>
      <c r="M482" s="57"/>
    </row>
    <row r="483" spans="1:13" s="63" customFormat="1" ht="15">
      <c r="A483" s="3"/>
      <c r="B483" s="3"/>
      <c r="C483" s="107"/>
      <c r="D483" s="107"/>
      <c r="J483" s="64"/>
      <c r="L483" s="3"/>
      <c r="M483" s="57"/>
    </row>
    <row r="484" spans="1:13" s="63" customFormat="1" ht="15">
      <c r="A484" s="3"/>
      <c r="B484" s="3"/>
      <c r="C484" s="107"/>
      <c r="D484" s="107"/>
      <c r="J484" s="64"/>
      <c r="L484" s="3"/>
      <c r="M484" s="57"/>
    </row>
    <row r="485" spans="1:13" s="63" customFormat="1" ht="15">
      <c r="A485" s="3"/>
      <c r="B485" s="3"/>
      <c r="C485" s="107"/>
      <c r="D485" s="107"/>
      <c r="J485" s="64"/>
      <c r="L485" s="3"/>
      <c r="M485" s="57"/>
    </row>
    <row r="486" spans="1:13" s="63" customFormat="1" ht="15">
      <c r="A486" s="3"/>
      <c r="B486" s="3"/>
      <c r="C486" s="107"/>
      <c r="D486" s="107"/>
      <c r="J486" s="64"/>
      <c r="L486" s="3"/>
      <c r="M486" s="57"/>
    </row>
    <row r="487" spans="1:13" s="63" customFormat="1" ht="15">
      <c r="A487" s="3"/>
      <c r="B487" s="3"/>
      <c r="C487" s="107"/>
      <c r="D487" s="107"/>
      <c r="J487" s="64"/>
      <c r="L487" s="3"/>
      <c r="M487" s="57"/>
    </row>
    <row r="488" spans="1:13" s="63" customFormat="1" ht="15">
      <c r="A488" s="3"/>
      <c r="B488" s="3"/>
      <c r="C488" s="107"/>
      <c r="D488" s="107"/>
      <c r="J488" s="64"/>
      <c r="L488" s="3"/>
      <c r="M488" s="57"/>
    </row>
    <row r="489" spans="1:13" s="63" customFormat="1" ht="15">
      <c r="A489" s="3"/>
      <c r="B489" s="3"/>
      <c r="C489" s="107"/>
      <c r="D489" s="107"/>
      <c r="J489" s="64"/>
      <c r="L489" s="3"/>
      <c r="M489" s="57"/>
    </row>
    <row r="490" spans="1:13" s="63" customFormat="1" ht="15">
      <c r="A490" s="3"/>
      <c r="B490" s="3"/>
      <c r="C490" s="107"/>
      <c r="D490" s="107"/>
      <c r="J490" s="64"/>
      <c r="L490" s="3"/>
      <c r="M490" s="57"/>
    </row>
    <row r="491" spans="1:13" s="63" customFormat="1" ht="15">
      <c r="A491" s="3"/>
      <c r="B491" s="3"/>
      <c r="C491" s="107"/>
      <c r="D491" s="107"/>
      <c r="J491" s="64"/>
      <c r="L491" s="3"/>
      <c r="M491" s="57"/>
    </row>
    <row r="492" spans="1:13" s="63" customFormat="1" ht="15">
      <c r="A492" s="3"/>
      <c r="B492" s="3"/>
      <c r="C492" s="107"/>
      <c r="D492" s="107"/>
      <c r="J492" s="64"/>
      <c r="L492" s="3"/>
      <c r="M492" s="57"/>
    </row>
    <row r="493" spans="1:13" s="63" customFormat="1" ht="15">
      <c r="A493" s="3"/>
      <c r="B493" s="3"/>
      <c r="C493" s="107"/>
      <c r="D493" s="107"/>
      <c r="J493" s="64"/>
      <c r="L493" s="3"/>
      <c r="M493" s="57"/>
    </row>
    <row r="494" spans="1:13" s="63" customFormat="1" ht="15">
      <c r="A494" s="3"/>
      <c r="B494" s="3"/>
      <c r="C494" s="107"/>
      <c r="D494" s="107"/>
      <c r="J494" s="64"/>
      <c r="L494" s="3"/>
      <c r="M494" s="57"/>
    </row>
    <row r="495" spans="1:13" s="63" customFormat="1" ht="15">
      <c r="A495" s="3"/>
      <c r="B495" s="3"/>
      <c r="C495" s="107"/>
      <c r="D495" s="107"/>
      <c r="J495" s="64"/>
      <c r="L495" s="3"/>
      <c r="M495" s="57"/>
    </row>
    <row r="496" spans="1:13" s="63" customFormat="1" ht="15">
      <c r="A496" s="3"/>
      <c r="B496" s="3"/>
      <c r="C496" s="107"/>
      <c r="D496" s="107"/>
      <c r="J496" s="64"/>
      <c r="L496" s="3"/>
      <c r="M496" s="57"/>
    </row>
    <row r="497" spans="1:13" s="63" customFormat="1" ht="15">
      <c r="A497" s="3"/>
      <c r="B497" s="3"/>
      <c r="C497" s="107"/>
      <c r="D497" s="107"/>
      <c r="J497" s="64"/>
      <c r="L497" s="3"/>
      <c r="M497" s="57"/>
    </row>
    <row r="498" spans="1:13" s="63" customFormat="1" ht="15">
      <c r="A498" s="3"/>
      <c r="B498" s="3"/>
      <c r="C498" s="107"/>
      <c r="D498" s="107"/>
      <c r="J498" s="64"/>
      <c r="L498" s="3"/>
      <c r="M498" s="57"/>
    </row>
    <row r="499" spans="1:13" s="63" customFormat="1" ht="15">
      <c r="A499" s="3"/>
      <c r="B499" s="3"/>
      <c r="C499" s="107"/>
      <c r="D499" s="107"/>
      <c r="J499" s="64"/>
      <c r="L499" s="3"/>
      <c r="M499" s="57"/>
    </row>
    <row r="500" spans="1:13" s="63" customFormat="1" ht="15">
      <c r="A500" s="3"/>
      <c r="B500" s="3"/>
      <c r="C500" s="107"/>
      <c r="D500" s="107"/>
      <c r="J500" s="64"/>
      <c r="L500" s="3"/>
      <c r="M500" s="57"/>
    </row>
    <row r="501" spans="1:13" s="63" customFormat="1" ht="15">
      <c r="A501" s="3"/>
      <c r="B501" s="3"/>
      <c r="C501" s="107"/>
      <c r="D501" s="107"/>
      <c r="J501" s="64"/>
      <c r="L501" s="3"/>
      <c r="M501" s="57"/>
    </row>
    <row r="502" spans="1:13" s="63" customFormat="1" ht="15">
      <c r="A502" s="3"/>
      <c r="B502" s="3"/>
      <c r="C502" s="107"/>
      <c r="D502" s="107"/>
      <c r="J502" s="64"/>
      <c r="L502" s="3"/>
      <c r="M502" s="57"/>
    </row>
    <row r="503" spans="1:13" s="63" customFormat="1" ht="15">
      <c r="A503" s="3"/>
      <c r="B503" s="3"/>
      <c r="C503" s="107"/>
      <c r="D503" s="107"/>
      <c r="J503" s="64"/>
      <c r="L503" s="3"/>
      <c r="M503" s="57"/>
    </row>
    <row r="504" spans="1:13" s="63" customFormat="1" ht="15">
      <c r="A504" s="3"/>
      <c r="B504" s="3"/>
      <c r="C504" s="107"/>
      <c r="D504" s="107"/>
      <c r="J504" s="64"/>
      <c r="L504" s="3"/>
      <c r="M504" s="57"/>
    </row>
    <row r="505" spans="1:13" s="63" customFormat="1" ht="15">
      <c r="A505" s="3"/>
      <c r="B505" s="3"/>
      <c r="C505" s="107"/>
      <c r="D505" s="107"/>
      <c r="J505" s="64"/>
      <c r="L505" s="3"/>
      <c r="M505" s="57"/>
    </row>
    <row r="506" spans="1:13" s="63" customFormat="1" ht="15">
      <c r="A506" s="3"/>
      <c r="B506" s="3"/>
      <c r="C506" s="107"/>
      <c r="D506" s="107"/>
      <c r="J506" s="64"/>
      <c r="L506" s="3"/>
      <c r="M506" s="57"/>
    </row>
    <row r="507" spans="1:13" s="63" customFormat="1" ht="15">
      <c r="A507" s="3"/>
      <c r="B507" s="3"/>
      <c r="C507" s="107"/>
      <c r="D507" s="107"/>
      <c r="J507" s="64"/>
      <c r="L507" s="3"/>
      <c r="M507" s="57"/>
    </row>
    <row r="508" spans="1:13" s="63" customFormat="1" ht="15">
      <c r="A508" s="3"/>
      <c r="B508" s="3"/>
      <c r="C508" s="107"/>
      <c r="D508" s="107"/>
      <c r="J508" s="64"/>
      <c r="L508" s="3"/>
      <c r="M508" s="57"/>
    </row>
    <row r="509" spans="1:13" s="63" customFormat="1" ht="15">
      <c r="A509" s="3"/>
      <c r="B509" s="3"/>
      <c r="C509" s="107"/>
      <c r="D509" s="107"/>
      <c r="J509" s="64"/>
      <c r="L509" s="3"/>
      <c r="M509" s="57"/>
    </row>
    <row r="510" spans="1:13" s="63" customFormat="1" ht="15">
      <c r="A510" s="3"/>
      <c r="B510" s="3"/>
      <c r="C510" s="107"/>
      <c r="D510" s="107"/>
      <c r="J510" s="64"/>
      <c r="L510" s="3"/>
      <c r="M510" s="57"/>
    </row>
    <row r="511" spans="1:13" s="63" customFormat="1" ht="15">
      <c r="A511" s="3"/>
      <c r="B511" s="3"/>
      <c r="C511" s="107"/>
      <c r="D511" s="107"/>
      <c r="J511" s="64"/>
      <c r="L511" s="3"/>
      <c r="M511" s="57"/>
    </row>
    <row r="512" spans="1:13" s="63" customFormat="1" ht="15">
      <c r="A512" s="3"/>
      <c r="B512" s="3"/>
      <c r="C512" s="107"/>
      <c r="D512" s="107"/>
      <c r="J512" s="64"/>
      <c r="L512" s="3"/>
      <c r="M512" s="57"/>
    </row>
    <row r="513" spans="1:13" s="63" customFormat="1" ht="15">
      <c r="A513" s="3"/>
      <c r="B513" s="3"/>
      <c r="C513" s="107"/>
      <c r="D513" s="107"/>
      <c r="J513" s="64"/>
      <c r="L513" s="3"/>
      <c r="M513" s="57"/>
    </row>
    <row r="514" spans="1:13" s="63" customFormat="1" ht="15">
      <c r="A514" s="3"/>
      <c r="B514" s="3"/>
      <c r="C514" s="107"/>
      <c r="D514" s="107"/>
      <c r="J514" s="64"/>
      <c r="L514" s="3"/>
      <c r="M514" s="57"/>
    </row>
    <row r="515" spans="1:13" s="63" customFormat="1" ht="15">
      <c r="A515" s="3"/>
      <c r="B515" s="3"/>
      <c r="C515" s="107"/>
      <c r="D515" s="107"/>
      <c r="J515" s="64"/>
      <c r="L515" s="3"/>
      <c r="M515" s="57"/>
    </row>
    <row r="516" spans="1:13" s="63" customFormat="1" ht="15">
      <c r="A516" s="3"/>
      <c r="B516" s="3"/>
      <c r="C516" s="107"/>
      <c r="D516" s="107"/>
      <c r="J516" s="64"/>
      <c r="L516" s="3"/>
      <c r="M516" s="57"/>
    </row>
    <row r="517" spans="1:13" s="63" customFormat="1" ht="15">
      <c r="A517" s="3"/>
      <c r="B517" s="3"/>
      <c r="C517" s="107"/>
      <c r="D517" s="107"/>
      <c r="J517" s="64"/>
      <c r="L517" s="3"/>
      <c r="M517" s="57"/>
    </row>
    <row r="518" spans="1:13" s="63" customFormat="1" ht="15">
      <c r="A518" s="3"/>
      <c r="B518" s="3"/>
      <c r="C518" s="107"/>
      <c r="D518" s="107"/>
      <c r="J518" s="64"/>
      <c r="L518" s="3"/>
      <c r="M518" s="57"/>
    </row>
    <row r="519" spans="1:13" s="63" customFormat="1" ht="15">
      <c r="A519" s="3"/>
      <c r="B519" s="3"/>
      <c r="C519" s="107"/>
      <c r="D519" s="107"/>
      <c r="J519" s="64"/>
      <c r="L519" s="3"/>
      <c r="M519" s="57"/>
    </row>
    <row r="520" spans="1:13" s="63" customFormat="1" ht="15">
      <c r="A520" s="3"/>
      <c r="B520" s="3"/>
      <c r="C520" s="107"/>
      <c r="D520" s="107"/>
      <c r="J520" s="64"/>
      <c r="L520" s="3"/>
      <c r="M520" s="57"/>
    </row>
    <row r="521" spans="1:13" s="63" customFormat="1" ht="15">
      <c r="A521" s="3"/>
      <c r="B521" s="3"/>
      <c r="C521" s="107"/>
      <c r="D521" s="107"/>
      <c r="J521" s="64"/>
      <c r="L521" s="3"/>
      <c r="M521" s="57"/>
    </row>
    <row r="522" spans="1:13" s="63" customFormat="1" ht="15">
      <c r="A522" s="3"/>
      <c r="B522" s="3"/>
      <c r="C522" s="107"/>
      <c r="D522" s="107"/>
      <c r="J522" s="64"/>
      <c r="L522" s="3"/>
      <c r="M522" s="57"/>
    </row>
    <row r="523" spans="1:13" s="63" customFormat="1" ht="15">
      <c r="A523" s="3"/>
      <c r="B523" s="3"/>
      <c r="C523" s="107"/>
      <c r="D523" s="107"/>
      <c r="J523" s="64"/>
      <c r="L523" s="3"/>
      <c r="M523" s="57"/>
    </row>
    <row r="524" spans="1:13" s="63" customFormat="1" ht="15">
      <c r="A524" s="3"/>
      <c r="B524" s="3"/>
      <c r="C524" s="107"/>
      <c r="D524" s="107"/>
      <c r="J524" s="64"/>
      <c r="L524" s="3"/>
      <c r="M524" s="57"/>
    </row>
    <row r="525" spans="1:13" s="63" customFormat="1" ht="15">
      <c r="A525" s="3"/>
      <c r="B525" s="3"/>
      <c r="C525" s="107"/>
      <c r="D525" s="107"/>
      <c r="J525" s="64"/>
      <c r="L525" s="3"/>
      <c r="M525" s="57"/>
    </row>
    <row r="526" spans="1:13" s="63" customFormat="1" ht="15">
      <c r="A526" s="3"/>
      <c r="B526" s="3"/>
      <c r="C526" s="107"/>
      <c r="D526" s="107"/>
      <c r="J526" s="64"/>
      <c r="L526" s="3"/>
      <c r="M526" s="57"/>
    </row>
    <row r="527" spans="1:13" s="63" customFormat="1" ht="15">
      <c r="A527" s="3"/>
      <c r="B527" s="3"/>
      <c r="C527" s="107"/>
      <c r="D527" s="107"/>
      <c r="J527" s="64"/>
      <c r="L527" s="3"/>
      <c r="M527" s="57"/>
    </row>
    <row r="528" spans="1:13" s="63" customFormat="1" ht="15">
      <c r="A528" s="3"/>
      <c r="B528" s="3"/>
      <c r="C528" s="107"/>
      <c r="D528" s="107"/>
      <c r="J528" s="64"/>
      <c r="L528" s="3"/>
      <c r="M528" s="57"/>
    </row>
    <row r="529" spans="1:13" s="63" customFormat="1" ht="15">
      <c r="A529" s="3"/>
      <c r="B529" s="3"/>
      <c r="C529" s="107"/>
      <c r="D529" s="107"/>
      <c r="J529" s="64"/>
      <c r="L529" s="3"/>
      <c r="M529" s="57"/>
    </row>
    <row r="530" spans="1:13" s="63" customFormat="1" ht="15">
      <c r="A530" s="3"/>
      <c r="B530" s="3"/>
      <c r="C530" s="107"/>
      <c r="D530" s="107"/>
      <c r="J530" s="64"/>
      <c r="L530" s="3"/>
      <c r="M530" s="57"/>
    </row>
    <row r="531" spans="1:13" s="63" customFormat="1" ht="15">
      <c r="A531" s="3"/>
      <c r="B531" s="3"/>
      <c r="C531" s="107"/>
      <c r="D531" s="107"/>
      <c r="J531" s="64"/>
      <c r="L531" s="3"/>
      <c r="M531" s="57"/>
    </row>
    <row r="532" spans="1:13" s="63" customFormat="1" ht="15">
      <c r="A532" s="3"/>
      <c r="B532" s="3"/>
      <c r="C532" s="107"/>
      <c r="D532" s="107"/>
      <c r="J532" s="64"/>
      <c r="L532" s="3"/>
      <c r="M532" s="57"/>
    </row>
    <row r="533" spans="1:13" s="63" customFormat="1" ht="15">
      <c r="A533" s="3"/>
      <c r="B533" s="3"/>
      <c r="C533" s="107"/>
      <c r="D533" s="107"/>
      <c r="J533" s="64"/>
      <c r="L533" s="3"/>
      <c r="M533" s="57"/>
    </row>
    <row r="534" spans="1:13" s="63" customFormat="1" ht="15">
      <c r="A534" s="3"/>
      <c r="B534" s="3"/>
      <c r="C534" s="107"/>
      <c r="D534" s="107"/>
      <c r="J534" s="64"/>
      <c r="L534" s="3"/>
      <c r="M534" s="57"/>
    </row>
    <row r="535" spans="1:13" s="63" customFormat="1" ht="15">
      <c r="A535" s="3"/>
      <c r="B535" s="3"/>
      <c r="C535" s="107"/>
      <c r="D535" s="107"/>
      <c r="J535" s="64"/>
      <c r="L535" s="3"/>
      <c r="M535" s="57"/>
    </row>
    <row r="536" spans="1:13" s="63" customFormat="1" ht="15">
      <c r="A536" s="3"/>
      <c r="B536" s="3"/>
      <c r="C536" s="107"/>
      <c r="D536" s="107"/>
      <c r="J536" s="64"/>
      <c r="L536" s="3"/>
      <c r="M536" s="57"/>
    </row>
    <row r="537" spans="1:13" s="63" customFormat="1" ht="15">
      <c r="A537" s="3"/>
      <c r="B537" s="3"/>
      <c r="C537" s="107"/>
      <c r="D537" s="107"/>
      <c r="J537" s="64"/>
      <c r="L537" s="3"/>
      <c r="M537" s="57"/>
    </row>
    <row r="538" spans="1:13" s="63" customFormat="1" ht="15">
      <c r="A538" s="3"/>
      <c r="B538" s="3"/>
      <c r="C538" s="107"/>
      <c r="D538" s="107"/>
      <c r="J538" s="64"/>
      <c r="L538" s="3"/>
      <c r="M538" s="57"/>
    </row>
    <row r="539" spans="1:13" s="63" customFormat="1" ht="15">
      <c r="A539" s="3"/>
      <c r="B539" s="3"/>
      <c r="C539" s="107"/>
      <c r="D539" s="107"/>
      <c r="J539" s="64"/>
      <c r="L539" s="3"/>
      <c r="M539" s="57"/>
    </row>
    <row r="540" spans="1:13" s="63" customFormat="1" ht="15">
      <c r="A540" s="3"/>
      <c r="B540" s="3"/>
      <c r="C540" s="107"/>
      <c r="D540" s="107"/>
      <c r="J540" s="64"/>
      <c r="L540" s="3"/>
      <c r="M540" s="57"/>
    </row>
    <row r="541" spans="1:13" s="63" customFormat="1" ht="15">
      <c r="A541" s="3"/>
      <c r="B541" s="3"/>
      <c r="C541" s="107"/>
      <c r="D541" s="107"/>
      <c r="J541" s="64"/>
      <c r="L541" s="3"/>
      <c r="M541" s="57"/>
    </row>
    <row r="542" spans="1:13" s="63" customFormat="1" ht="15">
      <c r="A542" s="3"/>
      <c r="B542" s="3"/>
      <c r="C542" s="107"/>
      <c r="D542" s="107"/>
      <c r="J542" s="64"/>
      <c r="L542" s="3"/>
      <c r="M542" s="57"/>
    </row>
    <row r="543" spans="1:13" s="63" customFormat="1" ht="15">
      <c r="A543" s="3"/>
      <c r="B543" s="3"/>
      <c r="C543" s="107"/>
      <c r="D543" s="107"/>
      <c r="J543" s="64"/>
      <c r="L543" s="3"/>
      <c r="M543" s="57"/>
    </row>
    <row r="544" spans="1:13" s="63" customFormat="1" ht="15">
      <c r="A544" s="3"/>
      <c r="B544" s="3"/>
      <c r="C544" s="107"/>
      <c r="D544" s="107"/>
      <c r="J544" s="64"/>
      <c r="L544" s="3"/>
      <c r="M544" s="57"/>
    </row>
    <row r="545" spans="1:13" s="63" customFormat="1" ht="15">
      <c r="A545" s="3"/>
      <c r="B545" s="3"/>
      <c r="C545" s="107"/>
      <c r="D545" s="107"/>
      <c r="J545" s="64"/>
      <c r="L545" s="3"/>
      <c r="M545" s="57"/>
    </row>
    <row r="546" spans="1:13" s="63" customFormat="1" ht="15">
      <c r="A546" s="3"/>
      <c r="B546" s="3"/>
      <c r="C546" s="107"/>
      <c r="D546" s="107"/>
      <c r="J546" s="64"/>
      <c r="L546" s="3"/>
      <c r="M546" s="57"/>
    </row>
    <row r="547" spans="1:13" s="63" customFormat="1" ht="15">
      <c r="A547" s="3"/>
      <c r="B547" s="3"/>
      <c r="C547" s="107"/>
      <c r="D547" s="107"/>
      <c r="J547" s="64"/>
      <c r="L547" s="3"/>
      <c r="M547" s="57"/>
    </row>
    <row r="548" spans="1:13" s="63" customFormat="1" ht="15">
      <c r="A548" s="3"/>
      <c r="B548" s="3"/>
      <c r="C548" s="107"/>
      <c r="D548" s="107"/>
      <c r="J548" s="64"/>
      <c r="L548" s="3"/>
      <c r="M548" s="57"/>
    </row>
    <row r="549" spans="1:13" s="63" customFormat="1" ht="15">
      <c r="A549" s="3"/>
      <c r="B549" s="3"/>
      <c r="C549" s="107"/>
      <c r="D549" s="107"/>
      <c r="J549" s="64"/>
      <c r="L549" s="3"/>
      <c r="M549" s="57"/>
    </row>
    <row r="550" spans="1:13" s="63" customFormat="1" ht="15">
      <c r="A550" s="3"/>
      <c r="B550" s="3"/>
      <c r="C550" s="107"/>
      <c r="D550" s="107"/>
      <c r="J550" s="64"/>
      <c r="L550" s="3"/>
      <c r="M550" s="57"/>
    </row>
    <row r="551" spans="1:13" s="63" customFormat="1" ht="15">
      <c r="A551" s="3"/>
      <c r="B551" s="3"/>
      <c r="C551" s="107"/>
      <c r="D551" s="107"/>
      <c r="J551" s="64"/>
      <c r="L551" s="3"/>
      <c r="M551" s="57"/>
    </row>
    <row r="552" spans="1:13" s="63" customFormat="1" ht="15">
      <c r="A552" s="3"/>
      <c r="B552" s="3"/>
      <c r="C552" s="107"/>
      <c r="D552" s="107"/>
      <c r="J552" s="64"/>
      <c r="L552" s="3"/>
      <c r="M552" s="57"/>
    </row>
    <row r="553" spans="1:13" s="63" customFormat="1" ht="15">
      <c r="A553" s="3"/>
      <c r="B553" s="3"/>
      <c r="C553" s="107"/>
      <c r="D553" s="107"/>
      <c r="J553" s="64"/>
      <c r="L553" s="3"/>
      <c r="M553" s="57"/>
    </row>
    <row r="554" spans="1:13" s="63" customFormat="1" ht="15">
      <c r="A554" s="3"/>
      <c r="B554" s="3"/>
      <c r="C554" s="107"/>
      <c r="D554" s="107"/>
      <c r="J554" s="64"/>
      <c r="L554" s="3"/>
      <c r="M554" s="57"/>
    </row>
    <row r="555" spans="1:13" s="63" customFormat="1" ht="15">
      <c r="A555" s="3"/>
      <c r="B555" s="3"/>
      <c r="C555" s="107"/>
      <c r="D555" s="107"/>
      <c r="J555" s="64"/>
      <c r="L555" s="3"/>
      <c r="M555" s="57"/>
    </row>
    <row r="556" spans="1:13" s="63" customFormat="1" ht="15">
      <c r="A556" s="3"/>
      <c r="B556" s="3"/>
      <c r="C556" s="107"/>
      <c r="D556" s="107"/>
      <c r="J556" s="64"/>
      <c r="L556" s="3"/>
      <c r="M556" s="57"/>
    </row>
    <row r="557" spans="1:13" s="63" customFormat="1" ht="15">
      <c r="A557" s="3"/>
      <c r="B557" s="3"/>
      <c r="C557" s="107"/>
      <c r="D557" s="107"/>
      <c r="J557" s="64"/>
      <c r="L557" s="3"/>
      <c r="M557" s="57"/>
    </row>
    <row r="558" spans="1:13" s="63" customFormat="1" ht="15">
      <c r="A558" s="3"/>
      <c r="B558" s="3"/>
      <c r="C558" s="107"/>
      <c r="D558" s="107"/>
      <c r="J558" s="64"/>
      <c r="L558" s="3"/>
      <c r="M558" s="57"/>
    </row>
    <row r="559" spans="1:13" s="63" customFormat="1" ht="15">
      <c r="A559" s="3"/>
      <c r="B559" s="3"/>
      <c r="C559" s="107"/>
      <c r="D559" s="107"/>
      <c r="J559" s="64"/>
      <c r="L559" s="3"/>
      <c r="M559" s="57"/>
    </row>
    <row r="560" spans="1:13" s="63" customFormat="1" ht="15">
      <c r="A560" s="3"/>
      <c r="B560" s="3"/>
      <c r="C560" s="107"/>
      <c r="D560" s="107"/>
      <c r="J560" s="64"/>
      <c r="L560" s="3"/>
      <c r="M560" s="57"/>
    </row>
    <row r="561" spans="1:13" s="63" customFormat="1" ht="15">
      <c r="A561" s="3"/>
      <c r="B561" s="3"/>
      <c r="C561" s="107"/>
      <c r="D561" s="107"/>
      <c r="J561" s="64"/>
      <c r="L561" s="3"/>
      <c r="M561" s="57"/>
    </row>
    <row r="562" spans="1:13" s="63" customFormat="1" ht="15">
      <c r="A562" s="3"/>
      <c r="B562" s="3"/>
      <c r="C562" s="107"/>
      <c r="D562" s="107"/>
      <c r="J562" s="64"/>
      <c r="L562" s="3"/>
      <c r="M562" s="57"/>
    </row>
    <row r="563" spans="1:13" s="63" customFormat="1" ht="15">
      <c r="A563" s="3"/>
      <c r="B563" s="3"/>
      <c r="C563" s="107"/>
      <c r="D563" s="107"/>
      <c r="J563" s="64"/>
      <c r="L563" s="3"/>
      <c r="M563" s="57"/>
    </row>
    <row r="564" spans="1:13" s="63" customFormat="1" ht="15">
      <c r="A564" s="3"/>
      <c r="B564" s="3"/>
      <c r="C564" s="107"/>
      <c r="D564" s="107"/>
      <c r="J564" s="64"/>
      <c r="L564" s="3"/>
      <c r="M564" s="57"/>
    </row>
    <row r="565" spans="1:13" s="63" customFormat="1" ht="15">
      <c r="A565" s="3"/>
      <c r="B565" s="3"/>
      <c r="C565" s="107"/>
      <c r="D565" s="107"/>
      <c r="J565" s="64"/>
      <c r="L565" s="3"/>
      <c r="M565" s="57"/>
    </row>
    <row r="566" spans="1:13" s="63" customFormat="1" ht="15">
      <c r="A566" s="3"/>
      <c r="B566" s="3"/>
      <c r="C566" s="107"/>
      <c r="D566" s="107"/>
      <c r="J566" s="64"/>
      <c r="L566" s="3"/>
      <c r="M566" s="57"/>
    </row>
    <row r="567" spans="1:13" s="63" customFormat="1" ht="15">
      <c r="A567" s="3"/>
      <c r="B567" s="3"/>
      <c r="C567" s="107"/>
      <c r="D567" s="107"/>
      <c r="J567" s="64"/>
      <c r="L567" s="3"/>
      <c r="M567" s="57"/>
    </row>
    <row r="568" spans="1:13" s="63" customFormat="1" ht="15">
      <c r="A568" s="3"/>
      <c r="B568" s="3"/>
      <c r="C568" s="107"/>
      <c r="D568" s="107"/>
      <c r="J568" s="64"/>
      <c r="L568" s="3"/>
      <c r="M568" s="57"/>
    </row>
    <row r="569" spans="1:13" s="63" customFormat="1" ht="15">
      <c r="A569" s="3"/>
      <c r="B569" s="3"/>
      <c r="C569" s="107"/>
      <c r="D569" s="107"/>
      <c r="J569" s="64"/>
      <c r="L569" s="3"/>
      <c r="M569" s="57"/>
    </row>
    <row r="570" spans="1:13" s="63" customFormat="1" ht="15">
      <c r="A570" s="3"/>
      <c r="B570" s="3"/>
      <c r="C570" s="107"/>
      <c r="D570" s="107"/>
      <c r="J570" s="64"/>
      <c r="L570" s="3"/>
      <c r="M570" s="57"/>
    </row>
    <row r="571" spans="1:13" s="63" customFormat="1" ht="15">
      <c r="A571" s="3"/>
      <c r="B571" s="3"/>
      <c r="C571" s="107"/>
      <c r="D571" s="107"/>
      <c r="J571" s="64"/>
      <c r="L571" s="3"/>
      <c r="M571" s="57"/>
    </row>
    <row r="572" spans="1:13" s="63" customFormat="1" ht="15">
      <c r="A572" s="3"/>
      <c r="B572" s="3"/>
      <c r="C572" s="107"/>
      <c r="D572" s="107"/>
      <c r="J572" s="64"/>
      <c r="L572" s="3"/>
      <c r="M572" s="57"/>
    </row>
    <row r="573" spans="1:13" s="63" customFormat="1" ht="15">
      <c r="A573" s="3"/>
      <c r="B573" s="3"/>
      <c r="C573" s="107"/>
      <c r="D573" s="107"/>
      <c r="J573" s="64"/>
      <c r="L573" s="3"/>
      <c r="M573" s="57"/>
    </row>
    <row r="574" spans="1:13" s="63" customFormat="1" ht="15">
      <c r="A574" s="3"/>
      <c r="B574" s="3"/>
      <c r="C574" s="107"/>
      <c r="D574" s="107"/>
      <c r="J574" s="64"/>
      <c r="L574" s="3"/>
      <c r="M574" s="57"/>
    </row>
    <row r="575" spans="1:13" s="63" customFormat="1" ht="15">
      <c r="A575" s="3"/>
      <c r="B575" s="3"/>
      <c r="C575" s="107"/>
      <c r="D575" s="107"/>
      <c r="J575" s="64"/>
      <c r="L575" s="3"/>
      <c r="M575" s="57"/>
    </row>
    <row r="576" spans="1:13" s="63" customFormat="1" ht="15">
      <c r="A576" s="3"/>
      <c r="B576" s="3"/>
      <c r="C576" s="107"/>
      <c r="D576" s="107"/>
      <c r="J576" s="64"/>
      <c r="L576" s="3"/>
      <c r="M576" s="57"/>
    </row>
    <row r="577" spans="1:13" s="63" customFormat="1" ht="15">
      <c r="A577" s="3"/>
      <c r="B577" s="3"/>
      <c r="C577" s="107"/>
      <c r="D577" s="107"/>
      <c r="J577" s="64"/>
      <c r="L577" s="3"/>
      <c r="M577" s="57"/>
    </row>
    <row r="578" spans="1:13" s="63" customFormat="1" ht="15">
      <c r="A578" s="3"/>
      <c r="B578" s="3"/>
      <c r="C578" s="107"/>
      <c r="D578" s="107"/>
      <c r="J578" s="64"/>
      <c r="L578" s="3"/>
      <c r="M578" s="57"/>
    </row>
    <row r="579" spans="1:13" s="63" customFormat="1" ht="15">
      <c r="A579" s="3"/>
      <c r="B579" s="3"/>
      <c r="C579" s="107"/>
      <c r="D579" s="107"/>
      <c r="J579" s="64"/>
      <c r="L579" s="3"/>
      <c r="M579" s="57"/>
    </row>
    <row r="580" spans="1:13" s="63" customFormat="1" ht="15">
      <c r="A580" s="3"/>
      <c r="B580" s="3"/>
      <c r="C580" s="107"/>
      <c r="D580" s="107"/>
      <c r="J580" s="64"/>
      <c r="L580" s="3"/>
      <c r="M580" s="57"/>
    </row>
    <row r="581" spans="1:13" s="63" customFormat="1" ht="15">
      <c r="A581" s="3"/>
      <c r="B581" s="3"/>
      <c r="C581" s="107"/>
      <c r="D581" s="107"/>
      <c r="J581" s="64"/>
      <c r="L581" s="3"/>
      <c r="M581" s="57"/>
    </row>
    <row r="582" spans="1:13" s="63" customFormat="1" ht="15">
      <c r="A582" s="3"/>
      <c r="B582" s="3"/>
      <c r="C582" s="107"/>
      <c r="D582" s="107"/>
      <c r="J582" s="64"/>
      <c r="L582" s="3"/>
      <c r="M582" s="57"/>
    </row>
    <row r="583" spans="1:13" s="63" customFormat="1" ht="15">
      <c r="A583" s="3"/>
      <c r="B583" s="3"/>
      <c r="C583" s="107"/>
      <c r="D583" s="107"/>
      <c r="J583" s="64"/>
      <c r="L583" s="3"/>
      <c r="M583" s="57"/>
    </row>
    <row r="584" spans="1:13" s="63" customFormat="1" ht="15">
      <c r="A584" s="3"/>
      <c r="B584" s="3"/>
      <c r="C584" s="107"/>
      <c r="D584" s="107"/>
      <c r="J584" s="64"/>
      <c r="L584" s="3"/>
      <c r="M584" s="57"/>
    </row>
    <row r="585" spans="1:13" s="63" customFormat="1" ht="15">
      <c r="A585" s="3"/>
      <c r="B585" s="3"/>
      <c r="C585" s="107"/>
      <c r="D585" s="107"/>
      <c r="J585" s="64"/>
      <c r="L585" s="3"/>
      <c r="M585" s="57"/>
    </row>
    <row r="586" spans="1:13" s="63" customFormat="1" ht="15">
      <c r="A586" s="3"/>
      <c r="B586" s="3"/>
      <c r="C586" s="107"/>
      <c r="D586" s="107"/>
      <c r="J586" s="64"/>
      <c r="L586" s="3"/>
      <c r="M586" s="57"/>
    </row>
    <row r="587" spans="1:13" s="63" customFormat="1" ht="15">
      <c r="A587" s="3"/>
      <c r="B587" s="3"/>
      <c r="C587" s="107"/>
      <c r="D587" s="107"/>
      <c r="J587" s="64"/>
      <c r="L587" s="3"/>
      <c r="M587" s="57"/>
    </row>
    <row r="588" spans="1:13" s="63" customFormat="1" ht="15">
      <c r="A588" s="3"/>
      <c r="B588" s="3"/>
      <c r="C588" s="107"/>
      <c r="D588" s="107"/>
      <c r="J588" s="64"/>
      <c r="L588" s="3"/>
      <c r="M588" s="57"/>
    </row>
    <row r="589" spans="1:13" s="63" customFormat="1" ht="15">
      <c r="A589" s="3"/>
      <c r="B589" s="3"/>
      <c r="C589" s="107"/>
      <c r="D589" s="107"/>
      <c r="J589" s="64"/>
      <c r="L589" s="3"/>
      <c r="M589" s="57"/>
    </row>
    <row r="590" spans="1:13" s="63" customFormat="1" ht="15">
      <c r="A590" s="3"/>
      <c r="B590" s="3"/>
      <c r="C590" s="107"/>
      <c r="D590" s="107"/>
      <c r="J590" s="64"/>
      <c r="L590" s="3"/>
      <c r="M590" s="57"/>
    </row>
    <row r="591" spans="1:13" s="63" customFormat="1" ht="15">
      <c r="A591" s="3"/>
      <c r="B591" s="3"/>
      <c r="C591" s="107"/>
      <c r="D591" s="107"/>
      <c r="J591" s="64"/>
      <c r="L591" s="3"/>
      <c r="M591" s="57"/>
    </row>
    <row r="592" spans="1:13" s="63" customFormat="1" ht="15">
      <c r="A592" s="3"/>
      <c r="B592" s="3"/>
      <c r="C592" s="107"/>
      <c r="D592" s="107"/>
      <c r="J592" s="64"/>
      <c r="L592" s="3"/>
      <c r="M592" s="57"/>
    </row>
    <row r="593" spans="1:13" s="63" customFormat="1" ht="15">
      <c r="A593" s="3"/>
      <c r="B593" s="3"/>
      <c r="C593" s="107"/>
      <c r="D593" s="107"/>
      <c r="J593" s="64"/>
      <c r="L593" s="3"/>
      <c r="M593" s="57"/>
    </row>
    <row r="594" spans="1:13" s="63" customFormat="1" ht="15">
      <c r="A594" s="3"/>
      <c r="B594" s="3"/>
      <c r="C594" s="107"/>
      <c r="D594" s="107"/>
      <c r="J594" s="64"/>
      <c r="L594" s="3"/>
      <c r="M594" s="57"/>
    </row>
    <row r="595" spans="1:13" s="63" customFormat="1" ht="15">
      <c r="A595" s="3"/>
      <c r="B595" s="3"/>
      <c r="C595" s="107"/>
      <c r="D595" s="107"/>
      <c r="J595" s="64"/>
      <c r="L595" s="3"/>
      <c r="M595" s="57"/>
    </row>
    <row r="596" spans="1:13" s="63" customFormat="1" ht="15">
      <c r="A596" s="3"/>
      <c r="B596" s="3"/>
      <c r="C596" s="107"/>
      <c r="D596" s="107"/>
      <c r="J596" s="64"/>
      <c r="L596" s="3"/>
      <c r="M596" s="57"/>
    </row>
    <row r="597" spans="1:13" s="63" customFormat="1" ht="15">
      <c r="A597" s="3"/>
      <c r="B597" s="3"/>
      <c r="C597" s="107"/>
      <c r="D597" s="107"/>
      <c r="J597" s="64"/>
      <c r="L597" s="3"/>
      <c r="M597" s="57"/>
    </row>
    <row r="598" spans="1:13" s="63" customFormat="1" ht="15">
      <c r="A598" s="3"/>
      <c r="B598" s="3"/>
      <c r="C598" s="107"/>
      <c r="D598" s="107"/>
      <c r="J598" s="64"/>
      <c r="L598" s="3"/>
      <c r="M598" s="57"/>
    </row>
    <row r="599" spans="1:13" s="63" customFormat="1" ht="15">
      <c r="A599" s="3"/>
      <c r="B599" s="3"/>
      <c r="C599" s="107"/>
      <c r="D599" s="107"/>
      <c r="J599" s="64"/>
      <c r="L599" s="3"/>
      <c r="M599" s="57"/>
    </row>
    <row r="600" spans="1:13" s="63" customFormat="1" ht="15">
      <c r="A600" s="3"/>
      <c r="B600" s="3"/>
      <c r="C600" s="107"/>
      <c r="D600" s="107"/>
      <c r="J600" s="64"/>
      <c r="L600" s="3"/>
      <c r="M600" s="57"/>
    </row>
    <row r="601" spans="1:13" s="63" customFormat="1" ht="15">
      <c r="A601" s="3"/>
      <c r="B601" s="3"/>
      <c r="C601" s="107"/>
      <c r="D601" s="107"/>
      <c r="J601" s="64"/>
      <c r="L601" s="3"/>
      <c r="M601" s="57"/>
    </row>
    <row r="602" spans="1:13" s="63" customFormat="1" ht="15">
      <c r="A602" s="3"/>
      <c r="B602" s="3"/>
      <c r="C602" s="107"/>
      <c r="D602" s="107"/>
      <c r="J602" s="64"/>
      <c r="L602" s="3"/>
      <c r="M602" s="57"/>
    </row>
    <row r="603" spans="1:13" s="63" customFormat="1" ht="15">
      <c r="A603" s="3"/>
      <c r="B603" s="3"/>
      <c r="C603" s="107"/>
      <c r="D603" s="107"/>
      <c r="J603" s="64"/>
      <c r="L603" s="3"/>
      <c r="M603" s="57"/>
    </row>
    <row r="604" spans="1:13" s="63" customFormat="1" ht="15">
      <c r="A604" s="3"/>
      <c r="B604" s="3"/>
      <c r="C604" s="107"/>
      <c r="D604" s="107"/>
      <c r="J604" s="64"/>
      <c r="L604" s="3"/>
      <c r="M604" s="57"/>
    </row>
    <row r="605" spans="1:13" s="63" customFormat="1" ht="15">
      <c r="A605" s="3"/>
      <c r="B605" s="3"/>
      <c r="C605" s="107"/>
      <c r="D605" s="107"/>
      <c r="J605" s="64"/>
      <c r="L605" s="3"/>
      <c r="M605" s="57"/>
    </row>
    <row r="606" spans="1:13" s="63" customFormat="1" ht="15">
      <c r="A606" s="3"/>
      <c r="B606" s="3"/>
      <c r="C606" s="107"/>
      <c r="D606" s="107"/>
      <c r="J606" s="64"/>
      <c r="L606" s="3"/>
      <c r="M606" s="57"/>
    </row>
    <row r="607" spans="1:13" s="63" customFormat="1" ht="15">
      <c r="A607" s="3"/>
      <c r="B607" s="3"/>
      <c r="C607" s="107"/>
      <c r="D607" s="107"/>
      <c r="J607" s="64"/>
      <c r="L607" s="3"/>
      <c r="M607" s="57"/>
    </row>
    <row r="608" spans="1:13" s="63" customFormat="1" ht="15">
      <c r="A608" s="3"/>
      <c r="B608" s="3"/>
      <c r="C608" s="107"/>
      <c r="D608" s="107"/>
      <c r="J608" s="64"/>
      <c r="L608" s="3"/>
      <c r="M608" s="57"/>
    </row>
    <row r="609" spans="1:13" s="63" customFormat="1" ht="15">
      <c r="A609" s="3"/>
      <c r="B609" s="3"/>
      <c r="C609" s="107"/>
      <c r="D609" s="107"/>
      <c r="J609" s="64"/>
      <c r="L609" s="3"/>
      <c r="M609" s="57"/>
    </row>
    <row r="610" spans="1:13" s="63" customFormat="1" ht="15">
      <c r="A610" s="3"/>
      <c r="B610" s="3"/>
      <c r="C610" s="107"/>
      <c r="D610" s="107"/>
      <c r="J610" s="64"/>
      <c r="L610" s="3"/>
      <c r="M610" s="57"/>
    </row>
    <row r="611" spans="1:13" s="63" customFormat="1" ht="15">
      <c r="A611" s="3"/>
      <c r="B611" s="3"/>
      <c r="C611" s="107"/>
      <c r="D611" s="107"/>
      <c r="J611" s="64"/>
      <c r="L611" s="3"/>
      <c r="M611" s="57"/>
    </row>
    <row r="612" spans="1:13" s="63" customFormat="1" ht="15">
      <c r="A612" s="3"/>
      <c r="B612" s="3"/>
      <c r="C612" s="107"/>
      <c r="D612" s="107"/>
      <c r="J612" s="64"/>
      <c r="L612" s="3"/>
      <c r="M612" s="57"/>
    </row>
    <row r="613" spans="1:13" s="63" customFormat="1" ht="15">
      <c r="A613" s="3"/>
      <c r="B613" s="3"/>
      <c r="C613" s="107"/>
      <c r="D613" s="107"/>
      <c r="J613" s="64"/>
      <c r="L613" s="3"/>
      <c r="M613" s="57"/>
    </row>
    <row r="614" spans="1:13" s="63" customFormat="1" ht="15">
      <c r="A614" s="3"/>
      <c r="B614" s="3"/>
      <c r="C614" s="107"/>
      <c r="D614" s="107"/>
      <c r="J614" s="64"/>
      <c r="L614" s="3"/>
      <c r="M614" s="57"/>
    </row>
    <row r="615" spans="1:13" s="63" customFormat="1" ht="15">
      <c r="A615" s="3"/>
      <c r="B615" s="3"/>
      <c r="C615" s="107"/>
      <c r="D615" s="107"/>
      <c r="J615" s="64"/>
      <c r="L615" s="3"/>
      <c r="M615" s="57"/>
    </row>
    <row r="616" spans="1:13" s="63" customFormat="1" ht="15">
      <c r="A616" s="3"/>
      <c r="B616" s="3"/>
      <c r="C616" s="107"/>
      <c r="D616" s="107"/>
      <c r="J616" s="64"/>
      <c r="L616" s="3"/>
      <c r="M616" s="57"/>
    </row>
    <row r="617" spans="1:13" s="63" customFormat="1" ht="15">
      <c r="A617" s="3"/>
      <c r="B617" s="3"/>
      <c r="C617" s="107"/>
      <c r="D617" s="107"/>
      <c r="J617" s="64"/>
      <c r="L617" s="3"/>
      <c r="M617" s="57"/>
    </row>
    <row r="618" spans="1:13" s="63" customFormat="1" ht="15">
      <c r="A618" s="3"/>
      <c r="B618" s="3"/>
      <c r="C618" s="107"/>
      <c r="D618" s="107"/>
      <c r="J618" s="64"/>
      <c r="L618" s="3"/>
      <c r="M618" s="57"/>
    </row>
    <row r="619" spans="1:13" s="63" customFormat="1" ht="15">
      <c r="A619" s="3"/>
      <c r="B619" s="3"/>
      <c r="C619" s="107"/>
      <c r="D619" s="107"/>
      <c r="J619" s="64"/>
      <c r="L619" s="3"/>
      <c r="M619" s="57"/>
    </row>
    <row r="620" spans="1:13" s="63" customFormat="1" ht="15">
      <c r="A620" s="3"/>
      <c r="B620" s="3"/>
      <c r="C620" s="107"/>
      <c r="D620" s="107"/>
      <c r="J620" s="64"/>
      <c r="L620" s="3"/>
      <c r="M620" s="57"/>
    </row>
    <row r="621" spans="1:13" s="63" customFormat="1" ht="15">
      <c r="A621" s="3"/>
      <c r="B621" s="3"/>
      <c r="C621" s="107"/>
      <c r="D621" s="107"/>
      <c r="J621" s="64"/>
      <c r="L621" s="3"/>
      <c r="M621" s="57"/>
    </row>
    <row r="622" spans="1:13" s="63" customFormat="1" ht="15">
      <c r="A622" s="3"/>
      <c r="B622" s="3"/>
      <c r="C622" s="107"/>
      <c r="D622" s="107"/>
      <c r="J622" s="64"/>
      <c r="L622" s="3"/>
      <c r="M622" s="57"/>
    </row>
    <row r="623" spans="1:13" s="63" customFormat="1" ht="15">
      <c r="A623" s="3"/>
      <c r="B623" s="3"/>
      <c r="C623" s="107"/>
      <c r="D623" s="107"/>
      <c r="J623" s="64"/>
      <c r="L623" s="3"/>
      <c r="M623" s="57"/>
    </row>
    <row r="624" spans="1:13" s="63" customFormat="1" ht="15">
      <c r="A624" s="3"/>
      <c r="B624" s="3"/>
      <c r="C624" s="107"/>
      <c r="D624" s="107"/>
      <c r="J624" s="64"/>
      <c r="L624" s="3"/>
      <c r="M624" s="57"/>
    </row>
    <row r="625" spans="1:13" s="63" customFormat="1" ht="15">
      <c r="A625" s="3"/>
      <c r="B625" s="3"/>
      <c r="C625" s="107"/>
      <c r="D625" s="107"/>
      <c r="J625" s="64"/>
      <c r="L625" s="3"/>
      <c r="M625" s="57"/>
    </row>
    <row r="626" spans="1:13" s="63" customFormat="1" ht="15">
      <c r="A626" s="3"/>
      <c r="B626" s="3"/>
      <c r="C626" s="107"/>
      <c r="D626" s="107"/>
      <c r="J626" s="64"/>
      <c r="L626" s="3"/>
      <c r="M626" s="57"/>
    </row>
    <row r="627" spans="1:13" s="63" customFormat="1" ht="15">
      <c r="A627" s="3"/>
      <c r="B627" s="3"/>
      <c r="C627" s="107"/>
      <c r="D627" s="107"/>
      <c r="J627" s="64"/>
      <c r="L627" s="3"/>
      <c r="M627" s="57"/>
    </row>
    <row r="628" spans="1:13" s="63" customFormat="1" ht="15">
      <c r="A628" s="3"/>
      <c r="B628" s="3"/>
      <c r="C628" s="107"/>
      <c r="D628" s="107"/>
      <c r="J628" s="64"/>
      <c r="L628" s="3"/>
      <c r="M628" s="57"/>
    </row>
    <row r="629" spans="1:13" s="63" customFormat="1" ht="15">
      <c r="A629" s="3"/>
      <c r="B629" s="3"/>
      <c r="C629" s="107"/>
      <c r="D629" s="107"/>
      <c r="J629" s="64"/>
      <c r="L629" s="3"/>
      <c r="M629" s="57"/>
    </row>
    <row r="630" spans="1:13" s="63" customFormat="1" ht="15">
      <c r="A630" s="3"/>
      <c r="B630" s="3"/>
      <c r="C630" s="107"/>
      <c r="D630" s="107"/>
      <c r="J630" s="64"/>
      <c r="L630" s="3"/>
      <c r="M630" s="57"/>
    </row>
    <row r="631" spans="1:13" s="63" customFormat="1" ht="15">
      <c r="A631" s="3"/>
      <c r="B631" s="3"/>
      <c r="C631" s="107"/>
      <c r="D631" s="107"/>
      <c r="J631" s="64"/>
      <c r="L631" s="3"/>
      <c r="M631" s="57"/>
    </row>
    <row r="632" spans="1:13" s="63" customFormat="1" ht="15">
      <c r="A632" s="3"/>
      <c r="B632" s="3"/>
      <c r="C632" s="107"/>
      <c r="D632" s="107"/>
      <c r="J632" s="64"/>
      <c r="L632" s="3"/>
      <c r="M632" s="57"/>
    </row>
    <row r="633" spans="1:13" s="63" customFormat="1" ht="15">
      <c r="A633" s="3"/>
      <c r="B633" s="3"/>
      <c r="C633" s="107"/>
      <c r="D633" s="107"/>
      <c r="J633" s="64"/>
      <c r="L633" s="3"/>
      <c r="M633" s="57"/>
    </row>
    <row r="634" spans="1:13" s="63" customFormat="1" ht="15">
      <c r="A634" s="3"/>
      <c r="B634" s="3"/>
      <c r="C634" s="107"/>
      <c r="D634" s="107"/>
      <c r="J634" s="64"/>
      <c r="L634" s="3"/>
      <c r="M634" s="57"/>
    </row>
    <row r="635" spans="1:13" s="63" customFormat="1" ht="15">
      <c r="A635" s="3"/>
      <c r="B635" s="3"/>
      <c r="C635" s="107"/>
      <c r="D635" s="107"/>
      <c r="J635" s="64"/>
      <c r="L635" s="3"/>
      <c r="M635" s="57"/>
    </row>
    <row r="636" spans="1:13" s="63" customFormat="1" ht="15">
      <c r="A636" s="3"/>
      <c r="B636" s="3"/>
      <c r="C636" s="107"/>
      <c r="D636" s="107"/>
      <c r="J636" s="64"/>
      <c r="L636" s="3"/>
      <c r="M636" s="57"/>
    </row>
    <row r="637" spans="1:13" s="63" customFormat="1" ht="15">
      <c r="A637" s="3"/>
      <c r="B637" s="3"/>
      <c r="C637" s="107"/>
      <c r="D637" s="107"/>
      <c r="J637" s="64"/>
      <c r="L637" s="3"/>
      <c r="M637" s="57"/>
    </row>
    <row r="638" spans="1:13" s="63" customFormat="1" ht="15">
      <c r="A638" s="3"/>
      <c r="B638" s="3"/>
      <c r="C638" s="107"/>
      <c r="D638" s="107"/>
      <c r="J638" s="64"/>
      <c r="L638" s="3"/>
      <c r="M638" s="57"/>
    </row>
    <row r="639" spans="1:13" s="63" customFormat="1" ht="15">
      <c r="A639" s="3"/>
      <c r="B639" s="3"/>
      <c r="C639" s="107"/>
      <c r="D639" s="107"/>
      <c r="J639" s="64"/>
      <c r="L639" s="3"/>
      <c r="M639" s="57"/>
    </row>
    <row r="640" spans="1:13" s="63" customFormat="1" ht="15">
      <c r="A640" s="3"/>
      <c r="B640" s="3"/>
      <c r="C640" s="107"/>
      <c r="D640" s="107"/>
      <c r="J640" s="64"/>
      <c r="L640" s="3"/>
      <c r="M640" s="57"/>
    </row>
    <row r="641" spans="1:13" s="63" customFormat="1" ht="15">
      <c r="A641" s="3"/>
      <c r="B641" s="3"/>
      <c r="C641" s="107"/>
      <c r="D641" s="107"/>
      <c r="J641" s="64"/>
      <c r="L641" s="3"/>
      <c r="M641" s="57"/>
    </row>
    <row r="642" spans="1:13" s="63" customFormat="1" ht="15">
      <c r="A642" s="3"/>
      <c r="B642" s="3"/>
      <c r="C642" s="107"/>
      <c r="D642" s="107"/>
      <c r="J642" s="64"/>
      <c r="L642" s="3"/>
      <c r="M642" s="57"/>
    </row>
    <row r="643" spans="1:13" s="63" customFormat="1" ht="15">
      <c r="A643" s="3"/>
      <c r="B643" s="3"/>
      <c r="C643" s="107"/>
      <c r="D643" s="107"/>
      <c r="J643" s="64"/>
      <c r="L643" s="3"/>
      <c r="M643" s="57"/>
    </row>
    <row r="644" spans="1:13" s="63" customFormat="1" ht="15">
      <c r="A644" s="3"/>
      <c r="B644" s="3"/>
      <c r="C644" s="107"/>
      <c r="D644" s="107"/>
      <c r="J644" s="64"/>
      <c r="L644" s="3"/>
      <c r="M644" s="57"/>
    </row>
    <row r="645" spans="1:13" s="63" customFormat="1" ht="15">
      <c r="A645" s="3"/>
      <c r="B645" s="3"/>
      <c r="C645" s="107"/>
      <c r="D645" s="107"/>
      <c r="J645" s="64"/>
      <c r="L645" s="3"/>
      <c r="M645" s="57"/>
    </row>
    <row r="646" spans="1:13" s="63" customFormat="1" ht="15">
      <c r="A646" s="3"/>
      <c r="B646" s="3"/>
      <c r="C646" s="107"/>
      <c r="D646" s="107"/>
      <c r="J646" s="64"/>
      <c r="L646" s="3"/>
      <c r="M646" s="57"/>
    </row>
    <row r="647" spans="1:13" s="63" customFormat="1" ht="15">
      <c r="A647" s="3"/>
      <c r="B647" s="3"/>
      <c r="C647" s="107"/>
      <c r="D647" s="107"/>
      <c r="J647" s="64"/>
      <c r="L647" s="3"/>
      <c r="M647" s="57"/>
    </row>
    <row r="648" spans="1:13" s="63" customFormat="1" ht="15">
      <c r="A648" s="3"/>
      <c r="B648" s="3"/>
      <c r="C648" s="107"/>
      <c r="D648" s="107"/>
      <c r="J648" s="64"/>
      <c r="L648" s="3"/>
      <c r="M648" s="57"/>
    </row>
    <row r="649" spans="1:13" s="63" customFormat="1" ht="15">
      <c r="A649" s="3"/>
      <c r="B649" s="3"/>
      <c r="C649" s="107"/>
      <c r="D649" s="107"/>
      <c r="J649" s="64"/>
      <c r="L649" s="3"/>
      <c r="M649" s="57"/>
    </row>
    <row r="650" spans="1:13" s="63" customFormat="1" ht="15">
      <c r="A650" s="3"/>
      <c r="B650" s="3"/>
      <c r="C650" s="107"/>
      <c r="D650" s="107"/>
      <c r="J650" s="64"/>
      <c r="L650" s="3"/>
      <c r="M650" s="57"/>
    </row>
    <row r="651" spans="1:13" s="63" customFormat="1" ht="15">
      <c r="A651" s="3"/>
      <c r="B651" s="3"/>
      <c r="C651" s="107"/>
      <c r="D651" s="107"/>
      <c r="J651" s="64"/>
      <c r="L651" s="3"/>
      <c r="M651" s="57"/>
    </row>
    <row r="652" spans="1:13" s="63" customFormat="1" ht="15">
      <c r="A652" s="3"/>
      <c r="B652" s="3"/>
      <c r="C652" s="107"/>
      <c r="D652" s="107"/>
      <c r="J652" s="64"/>
      <c r="L652" s="3"/>
      <c r="M652" s="57"/>
    </row>
    <row r="653" spans="1:13" s="63" customFormat="1" ht="15">
      <c r="A653" s="3"/>
      <c r="B653" s="3"/>
      <c r="C653" s="107"/>
      <c r="D653" s="107"/>
      <c r="J653" s="64"/>
      <c r="L653" s="3"/>
      <c r="M653" s="57"/>
    </row>
    <row r="654" spans="1:13" s="63" customFormat="1" ht="15">
      <c r="A654" s="3"/>
      <c r="B654" s="3"/>
      <c r="C654" s="107"/>
      <c r="D654" s="107"/>
      <c r="J654" s="64"/>
      <c r="L654" s="3"/>
      <c r="M654" s="57"/>
    </row>
    <row r="655" spans="1:13" s="63" customFormat="1" ht="15">
      <c r="A655" s="3"/>
      <c r="B655" s="3"/>
      <c r="C655" s="107"/>
      <c r="D655" s="107"/>
      <c r="J655" s="64"/>
      <c r="L655" s="3"/>
      <c r="M655" s="57"/>
    </row>
    <row r="656" spans="1:13" s="63" customFormat="1" ht="15">
      <c r="A656" s="3"/>
      <c r="B656" s="3"/>
      <c r="C656" s="107"/>
      <c r="D656" s="107"/>
      <c r="J656" s="64"/>
      <c r="L656" s="3"/>
      <c r="M656" s="57"/>
    </row>
    <row r="657" spans="1:13" s="63" customFormat="1" ht="15">
      <c r="A657" s="3"/>
      <c r="B657" s="3"/>
      <c r="C657" s="107"/>
      <c r="D657" s="107"/>
      <c r="J657" s="64"/>
      <c r="L657" s="3"/>
      <c r="M657" s="57"/>
    </row>
    <row r="658" spans="1:13" s="63" customFormat="1" ht="15">
      <c r="A658" s="3"/>
      <c r="B658" s="3"/>
      <c r="C658" s="107"/>
      <c r="D658" s="107"/>
      <c r="J658" s="64"/>
      <c r="L658" s="3"/>
      <c r="M658" s="57"/>
    </row>
    <row r="659" spans="1:13" s="63" customFormat="1" ht="15">
      <c r="A659" s="3"/>
      <c r="B659" s="3"/>
      <c r="C659" s="107"/>
      <c r="D659" s="107"/>
      <c r="J659" s="64"/>
      <c r="L659" s="3"/>
      <c r="M659" s="57"/>
    </row>
    <row r="660" spans="1:13" s="63" customFormat="1" ht="15">
      <c r="A660" s="3"/>
      <c r="B660" s="3"/>
      <c r="C660" s="107"/>
      <c r="D660" s="107"/>
      <c r="J660" s="64"/>
      <c r="L660" s="3"/>
      <c r="M660" s="57"/>
    </row>
    <row r="661" spans="1:13" s="63" customFormat="1" ht="15">
      <c r="A661" s="3"/>
      <c r="B661" s="3"/>
      <c r="C661" s="107"/>
      <c r="D661" s="107"/>
      <c r="J661" s="64"/>
      <c r="L661" s="3"/>
      <c r="M661" s="57"/>
    </row>
    <row r="662" spans="1:13" s="63" customFormat="1" ht="15">
      <c r="A662" s="3"/>
      <c r="B662" s="3"/>
      <c r="C662" s="107"/>
      <c r="D662" s="107"/>
      <c r="J662" s="64"/>
      <c r="L662" s="3"/>
      <c r="M662" s="57"/>
    </row>
    <row r="663" spans="1:13" s="63" customFormat="1" ht="15">
      <c r="A663" s="3"/>
      <c r="B663" s="3"/>
      <c r="C663" s="107"/>
      <c r="D663" s="107"/>
      <c r="J663" s="64"/>
      <c r="L663" s="3"/>
      <c r="M663" s="57"/>
    </row>
    <row r="664" spans="1:13" s="63" customFormat="1" ht="15">
      <c r="A664" s="3"/>
      <c r="B664" s="3"/>
      <c r="C664" s="107"/>
      <c r="D664" s="107"/>
      <c r="J664" s="64"/>
      <c r="L664" s="3"/>
      <c r="M664" s="57"/>
    </row>
    <row r="665" spans="1:13" s="63" customFormat="1" ht="15">
      <c r="A665" s="3"/>
      <c r="B665" s="3"/>
      <c r="C665" s="107"/>
      <c r="D665" s="107"/>
      <c r="J665" s="64"/>
      <c r="L665" s="3"/>
      <c r="M665" s="57"/>
    </row>
    <row r="666" spans="1:13" s="63" customFormat="1" ht="15">
      <c r="A666" s="3"/>
      <c r="B666" s="3"/>
      <c r="C666" s="107"/>
      <c r="D666" s="107"/>
      <c r="J666" s="64"/>
      <c r="L666" s="3"/>
      <c r="M666" s="57"/>
    </row>
    <row r="667" spans="1:13" s="63" customFormat="1" ht="15">
      <c r="A667" s="3"/>
      <c r="B667" s="3"/>
      <c r="C667" s="107"/>
      <c r="D667" s="107"/>
      <c r="J667" s="64"/>
      <c r="L667" s="3"/>
      <c r="M667" s="57"/>
    </row>
    <row r="668" spans="1:13" s="63" customFormat="1" ht="15">
      <c r="A668" s="3"/>
      <c r="B668" s="3"/>
      <c r="C668" s="107"/>
      <c r="D668" s="107"/>
      <c r="J668" s="64"/>
      <c r="L668" s="3"/>
      <c r="M668" s="57"/>
    </row>
    <row r="669" spans="1:13" s="63" customFormat="1" ht="15">
      <c r="A669" s="3"/>
      <c r="B669" s="3"/>
      <c r="C669" s="107"/>
      <c r="D669" s="107"/>
      <c r="J669" s="64"/>
      <c r="L669" s="3"/>
      <c r="M669" s="57"/>
    </row>
    <row r="670" spans="1:13" s="63" customFormat="1" ht="15">
      <c r="A670" s="3"/>
      <c r="B670" s="3"/>
      <c r="C670" s="107"/>
      <c r="D670" s="107"/>
      <c r="J670" s="64"/>
      <c r="L670" s="3"/>
      <c r="M670" s="57"/>
    </row>
    <row r="671" spans="1:13" s="63" customFormat="1" ht="15">
      <c r="A671" s="3"/>
      <c r="B671" s="3"/>
      <c r="C671" s="107"/>
      <c r="D671" s="107"/>
      <c r="J671" s="64"/>
      <c r="L671" s="3"/>
      <c r="M671" s="57"/>
    </row>
    <row r="672" spans="1:13" s="63" customFormat="1" ht="15">
      <c r="A672" s="3"/>
      <c r="B672" s="3"/>
      <c r="C672" s="107"/>
      <c r="D672" s="107"/>
      <c r="J672" s="64"/>
      <c r="L672" s="3"/>
      <c r="M672" s="57"/>
    </row>
    <row r="673" spans="1:13" s="63" customFormat="1" ht="15">
      <c r="A673" s="3"/>
      <c r="B673" s="3"/>
      <c r="C673" s="107"/>
      <c r="D673" s="107"/>
      <c r="J673" s="64"/>
      <c r="L673" s="3"/>
      <c r="M673" s="57"/>
    </row>
    <row r="674" spans="1:13" s="63" customFormat="1" ht="15">
      <c r="A674" s="3"/>
      <c r="B674" s="3"/>
      <c r="C674" s="107"/>
      <c r="D674" s="107"/>
      <c r="J674" s="64"/>
      <c r="L674" s="3"/>
      <c r="M674" s="57"/>
    </row>
    <row r="675" spans="1:13" s="63" customFormat="1" ht="15">
      <c r="A675" s="3"/>
      <c r="B675" s="3"/>
      <c r="C675" s="107"/>
      <c r="D675" s="107"/>
      <c r="J675" s="64"/>
      <c r="L675" s="3"/>
      <c r="M675" s="57"/>
    </row>
    <row r="676" spans="1:13" s="63" customFormat="1" ht="15">
      <c r="A676" s="3"/>
      <c r="B676" s="3"/>
      <c r="C676" s="107"/>
      <c r="D676" s="107"/>
      <c r="J676" s="64"/>
      <c r="L676" s="3"/>
      <c r="M676" s="57"/>
    </row>
    <row r="677" spans="1:13" s="63" customFormat="1" ht="15">
      <c r="A677" s="3"/>
      <c r="B677" s="3"/>
      <c r="C677" s="107"/>
      <c r="D677" s="107"/>
      <c r="J677" s="64"/>
      <c r="L677" s="3"/>
      <c r="M677" s="57"/>
    </row>
    <row r="678" spans="1:13" s="63" customFormat="1" ht="15">
      <c r="A678" s="3"/>
      <c r="B678" s="3"/>
      <c r="C678" s="107"/>
      <c r="D678" s="107"/>
      <c r="J678" s="64"/>
      <c r="L678" s="3"/>
      <c r="M678" s="57"/>
    </row>
    <row r="679" spans="1:13" s="63" customFormat="1" ht="15">
      <c r="A679" s="3"/>
      <c r="B679" s="3"/>
      <c r="C679" s="107"/>
      <c r="D679" s="107"/>
      <c r="J679" s="64"/>
      <c r="L679" s="3"/>
      <c r="M679" s="57"/>
    </row>
    <row r="680" spans="1:13" s="63" customFormat="1" ht="15">
      <c r="A680" s="3"/>
      <c r="B680" s="3"/>
      <c r="C680" s="107"/>
      <c r="D680" s="107"/>
      <c r="J680" s="64"/>
      <c r="L680" s="3"/>
      <c r="M680" s="57"/>
    </row>
    <row r="681" spans="1:13" s="63" customFormat="1" ht="15">
      <c r="A681" s="3"/>
      <c r="B681" s="3"/>
      <c r="C681" s="107"/>
      <c r="D681" s="107"/>
      <c r="J681" s="64"/>
      <c r="L681" s="3"/>
      <c r="M681" s="57"/>
    </row>
    <row r="682" spans="1:13" s="63" customFormat="1" ht="15">
      <c r="A682" s="3"/>
      <c r="B682" s="3"/>
      <c r="C682" s="107"/>
      <c r="D682" s="107"/>
      <c r="J682" s="64"/>
      <c r="L682" s="3"/>
      <c r="M682" s="57"/>
    </row>
    <row r="683" spans="1:13" s="63" customFormat="1" ht="15">
      <c r="A683" s="3"/>
      <c r="B683" s="3"/>
      <c r="C683" s="107"/>
      <c r="D683" s="107"/>
      <c r="J683" s="64"/>
      <c r="L683" s="3"/>
      <c r="M683" s="57"/>
    </row>
    <row r="684" spans="1:13" s="63" customFormat="1" ht="15">
      <c r="A684" s="3"/>
      <c r="B684" s="3"/>
      <c r="C684" s="107"/>
      <c r="D684" s="107"/>
      <c r="J684" s="64"/>
      <c r="L684" s="3"/>
      <c r="M684" s="57"/>
    </row>
    <row r="685" spans="1:13" s="63" customFormat="1" ht="15">
      <c r="A685" s="3"/>
      <c r="B685" s="3"/>
      <c r="C685" s="107"/>
      <c r="D685" s="107"/>
      <c r="J685" s="64"/>
      <c r="L685" s="3"/>
      <c r="M685" s="57"/>
    </row>
    <row r="686" spans="1:13" s="63" customFormat="1" ht="15">
      <c r="A686" s="3"/>
      <c r="B686" s="3"/>
      <c r="C686" s="107"/>
      <c r="D686" s="107"/>
      <c r="J686" s="64"/>
      <c r="L686" s="3"/>
      <c r="M686" s="57"/>
    </row>
    <row r="687" spans="1:13" s="63" customFormat="1" ht="15">
      <c r="A687" s="3"/>
      <c r="B687" s="3"/>
      <c r="C687" s="107"/>
      <c r="D687" s="107"/>
      <c r="J687" s="64"/>
      <c r="L687" s="3"/>
      <c r="M687" s="57"/>
    </row>
    <row r="688" spans="1:13" s="63" customFormat="1" ht="15">
      <c r="A688" s="3"/>
      <c r="B688" s="3"/>
      <c r="C688" s="107"/>
      <c r="D688" s="107"/>
      <c r="J688" s="64"/>
      <c r="L688" s="3"/>
      <c r="M688" s="57"/>
    </row>
    <row r="689" spans="1:13" s="63" customFormat="1" ht="15">
      <c r="A689" s="3"/>
      <c r="B689" s="3"/>
      <c r="C689" s="107"/>
      <c r="D689" s="107"/>
      <c r="J689" s="64"/>
      <c r="L689" s="3"/>
      <c r="M689" s="57"/>
    </row>
    <row r="690" spans="1:13" s="63" customFormat="1" ht="15">
      <c r="A690" s="3"/>
      <c r="B690" s="3"/>
      <c r="C690" s="107"/>
      <c r="D690" s="107"/>
      <c r="J690" s="64"/>
      <c r="L690" s="3"/>
      <c r="M690" s="57"/>
    </row>
    <row r="691" spans="1:13" s="63" customFormat="1" ht="15">
      <c r="A691" s="3"/>
      <c r="B691" s="3"/>
      <c r="C691" s="107"/>
      <c r="D691" s="107"/>
      <c r="J691" s="64"/>
      <c r="L691" s="3"/>
      <c r="M691" s="57"/>
    </row>
    <row r="692" spans="1:13" s="63" customFormat="1" ht="15">
      <c r="A692" s="3"/>
      <c r="B692" s="3"/>
      <c r="C692" s="107"/>
      <c r="D692" s="107"/>
      <c r="J692" s="64"/>
      <c r="L692" s="3"/>
      <c r="M692" s="57"/>
    </row>
    <row r="693" spans="1:13" s="63" customFormat="1" ht="15">
      <c r="A693" s="3"/>
      <c r="B693" s="3"/>
      <c r="C693" s="107"/>
      <c r="D693" s="107"/>
      <c r="J693" s="64"/>
      <c r="L693" s="3"/>
      <c r="M693" s="57"/>
    </row>
    <row r="694" spans="1:13" s="63" customFormat="1" ht="15">
      <c r="A694" s="3"/>
      <c r="B694" s="3"/>
      <c r="C694" s="107"/>
      <c r="D694" s="107"/>
      <c r="J694" s="64"/>
      <c r="L694" s="3"/>
      <c r="M694" s="57"/>
    </row>
    <row r="695" spans="1:13" s="63" customFormat="1" ht="15">
      <c r="A695" s="3"/>
      <c r="B695" s="3"/>
      <c r="C695" s="107"/>
      <c r="D695" s="107"/>
      <c r="J695" s="64"/>
      <c r="L695" s="3"/>
      <c r="M695" s="57"/>
    </row>
    <row r="696" spans="1:13" s="63" customFormat="1" ht="15">
      <c r="A696" s="3"/>
      <c r="B696" s="3"/>
      <c r="C696" s="107"/>
      <c r="D696" s="107"/>
      <c r="J696" s="64"/>
      <c r="L696" s="3"/>
      <c r="M696" s="57"/>
    </row>
    <row r="697" spans="1:13" s="63" customFormat="1" ht="15">
      <c r="A697" s="3"/>
      <c r="B697" s="3"/>
      <c r="C697" s="107"/>
      <c r="D697" s="107"/>
      <c r="J697" s="64"/>
      <c r="L697" s="3"/>
      <c r="M697" s="57"/>
    </row>
    <row r="698" spans="1:13" s="63" customFormat="1" ht="15">
      <c r="A698" s="3"/>
      <c r="B698" s="3"/>
      <c r="C698" s="107"/>
      <c r="D698" s="107"/>
      <c r="J698" s="64"/>
      <c r="L698" s="3"/>
      <c r="M698" s="57"/>
    </row>
    <row r="699" spans="1:13" s="63" customFormat="1" ht="15">
      <c r="A699" s="3"/>
      <c r="B699" s="3"/>
      <c r="C699" s="107"/>
      <c r="D699" s="107"/>
      <c r="J699" s="64"/>
      <c r="L699" s="3"/>
      <c r="M699" s="57"/>
    </row>
    <row r="700" spans="1:13" s="63" customFormat="1" ht="15">
      <c r="A700" s="3"/>
      <c r="B700" s="3"/>
      <c r="C700" s="107"/>
      <c r="D700" s="107"/>
      <c r="J700" s="64"/>
      <c r="L700" s="3"/>
      <c r="M700" s="57"/>
    </row>
    <row r="701" spans="1:13" s="63" customFormat="1" ht="15">
      <c r="A701" s="3"/>
      <c r="B701" s="3"/>
      <c r="C701" s="107"/>
      <c r="D701" s="107"/>
      <c r="J701" s="64"/>
      <c r="L701" s="3"/>
      <c r="M701" s="57"/>
    </row>
    <row r="702" spans="1:13" s="63" customFormat="1" ht="15">
      <c r="A702" s="3"/>
      <c r="B702" s="3"/>
      <c r="C702" s="107"/>
      <c r="D702" s="107"/>
      <c r="J702" s="64"/>
      <c r="L702" s="3"/>
      <c r="M702" s="57"/>
    </row>
    <row r="703" spans="1:13" s="63" customFormat="1" ht="15">
      <c r="A703" s="3"/>
      <c r="B703" s="3"/>
      <c r="C703" s="107"/>
      <c r="D703" s="107"/>
      <c r="J703" s="64"/>
      <c r="L703" s="3"/>
      <c r="M703" s="57"/>
    </row>
    <row r="704" spans="1:13" s="63" customFormat="1" ht="15">
      <c r="A704" s="3"/>
      <c r="B704" s="3"/>
      <c r="C704" s="107"/>
      <c r="D704" s="107"/>
      <c r="J704" s="64"/>
      <c r="L704" s="3"/>
      <c r="M704" s="57"/>
    </row>
    <row r="705" spans="1:13" s="63" customFormat="1" ht="15">
      <c r="A705" s="3"/>
      <c r="B705" s="3"/>
      <c r="C705" s="107"/>
      <c r="D705" s="107"/>
      <c r="J705" s="64"/>
      <c r="L705" s="3"/>
      <c r="M705" s="57"/>
    </row>
    <row r="706" spans="1:13" s="63" customFormat="1" ht="15">
      <c r="A706" s="3"/>
      <c r="B706" s="3"/>
      <c r="C706" s="107"/>
      <c r="D706" s="107"/>
      <c r="J706" s="64"/>
      <c r="L706" s="3"/>
      <c r="M706" s="57"/>
    </row>
    <row r="707" spans="1:13" s="63" customFormat="1" ht="15">
      <c r="A707" s="3"/>
      <c r="B707" s="3"/>
      <c r="C707" s="107"/>
      <c r="D707" s="107"/>
      <c r="J707" s="64"/>
      <c r="L707" s="3"/>
      <c r="M707" s="57"/>
    </row>
    <row r="708" spans="1:13" s="63" customFormat="1" ht="15">
      <c r="A708" s="3"/>
      <c r="B708" s="3"/>
      <c r="C708" s="107"/>
      <c r="D708" s="107"/>
      <c r="J708" s="64"/>
      <c r="L708" s="3"/>
      <c r="M708" s="57"/>
    </row>
    <row r="709" spans="1:13" s="63" customFormat="1" ht="15">
      <c r="A709" s="3"/>
      <c r="B709" s="3"/>
      <c r="C709" s="107"/>
      <c r="D709" s="107"/>
      <c r="J709" s="64"/>
      <c r="L709" s="3"/>
      <c r="M709" s="57"/>
    </row>
    <row r="710" spans="1:13" s="63" customFormat="1" ht="15">
      <c r="A710" s="3"/>
      <c r="B710" s="3"/>
      <c r="C710" s="107"/>
      <c r="D710" s="107"/>
      <c r="J710" s="64"/>
      <c r="L710" s="3"/>
      <c r="M710" s="57"/>
    </row>
    <row r="711" spans="1:13" s="63" customFormat="1" ht="15">
      <c r="A711" s="3"/>
      <c r="B711" s="3"/>
      <c r="C711" s="107"/>
      <c r="D711" s="107"/>
      <c r="J711" s="64"/>
      <c r="L711" s="3"/>
      <c r="M711" s="57"/>
    </row>
    <row r="712" spans="1:13" s="63" customFormat="1" ht="15">
      <c r="A712" s="3"/>
      <c r="B712" s="3"/>
      <c r="C712" s="107"/>
      <c r="D712" s="107"/>
      <c r="J712" s="64"/>
      <c r="L712" s="3"/>
      <c r="M712" s="57"/>
    </row>
    <row r="713" spans="1:13" s="63" customFormat="1" ht="15">
      <c r="A713" s="3"/>
      <c r="B713" s="3"/>
      <c r="C713" s="107"/>
      <c r="D713" s="107"/>
      <c r="J713" s="64"/>
      <c r="L713" s="3"/>
      <c r="M713" s="57"/>
    </row>
    <row r="714" spans="1:13" s="63" customFormat="1" ht="15">
      <c r="A714" s="3"/>
      <c r="B714" s="3"/>
      <c r="C714" s="107"/>
      <c r="D714" s="107"/>
      <c r="J714" s="64"/>
      <c r="L714" s="3"/>
      <c r="M714" s="57"/>
    </row>
    <row r="715" spans="1:13" s="63" customFormat="1" ht="15">
      <c r="A715" s="3"/>
      <c r="B715" s="3"/>
      <c r="C715" s="107"/>
      <c r="D715" s="107"/>
      <c r="J715" s="64"/>
      <c r="L715" s="3"/>
      <c r="M715" s="57"/>
    </row>
    <row r="716" spans="1:13" s="63" customFormat="1" ht="15">
      <c r="A716" s="3"/>
      <c r="B716" s="3"/>
      <c r="C716" s="107"/>
      <c r="D716" s="107"/>
      <c r="J716" s="64"/>
      <c r="L716" s="3"/>
      <c r="M716" s="57"/>
    </row>
    <row r="717" spans="1:13" s="63" customFormat="1" ht="15">
      <c r="A717" s="3"/>
      <c r="B717" s="3"/>
      <c r="C717" s="107"/>
      <c r="D717" s="107"/>
      <c r="J717" s="64"/>
      <c r="L717" s="3"/>
      <c r="M717" s="57"/>
    </row>
    <row r="718" spans="1:13" s="63" customFormat="1" ht="15">
      <c r="A718" s="3"/>
      <c r="B718" s="3"/>
      <c r="C718" s="107"/>
      <c r="D718" s="107"/>
      <c r="J718" s="64"/>
      <c r="L718" s="3"/>
      <c r="M718" s="57"/>
    </row>
    <row r="719" spans="1:13" s="63" customFormat="1" ht="15">
      <c r="A719" s="3"/>
      <c r="B719" s="3"/>
      <c r="C719" s="107"/>
      <c r="D719" s="107"/>
      <c r="J719" s="64"/>
      <c r="L719" s="3"/>
      <c r="M719" s="57"/>
    </row>
    <row r="720" spans="1:13" s="63" customFormat="1" ht="15">
      <c r="A720" s="3"/>
      <c r="B720" s="3"/>
      <c r="C720" s="107"/>
      <c r="D720" s="107"/>
      <c r="J720" s="64"/>
      <c r="L720" s="3"/>
      <c r="M720" s="57"/>
    </row>
    <row r="721" spans="1:13" s="63" customFormat="1" ht="15">
      <c r="A721" s="3"/>
      <c r="B721" s="3"/>
      <c r="C721" s="107"/>
      <c r="D721" s="107"/>
      <c r="J721" s="64"/>
      <c r="L721" s="3"/>
      <c r="M721" s="57"/>
    </row>
    <row r="722" spans="1:13" s="63" customFormat="1" ht="15">
      <c r="A722" s="3"/>
      <c r="B722" s="3"/>
      <c r="C722" s="107"/>
      <c r="D722" s="107"/>
      <c r="J722" s="64"/>
      <c r="L722" s="3"/>
      <c r="M722" s="57"/>
    </row>
    <row r="723" spans="1:13" s="63" customFormat="1" ht="15">
      <c r="A723" s="3"/>
      <c r="B723" s="3"/>
      <c r="C723" s="107"/>
      <c r="D723" s="107"/>
      <c r="J723" s="64"/>
      <c r="L723" s="3"/>
      <c r="M723" s="57"/>
    </row>
    <row r="724" spans="1:13" s="63" customFormat="1" ht="15">
      <c r="A724" s="3"/>
      <c r="B724" s="3"/>
      <c r="C724" s="107"/>
      <c r="D724" s="107"/>
      <c r="J724" s="64"/>
      <c r="L724" s="3"/>
      <c r="M724" s="57"/>
    </row>
    <row r="725" spans="1:13" s="63" customFormat="1" ht="15">
      <c r="A725" s="3"/>
      <c r="B725" s="3"/>
      <c r="C725" s="107"/>
      <c r="D725" s="107"/>
      <c r="J725" s="64"/>
      <c r="L725" s="3"/>
      <c r="M725" s="57"/>
    </row>
    <row r="726" spans="1:13" s="63" customFormat="1" ht="15">
      <c r="A726" s="3"/>
      <c r="B726" s="3"/>
      <c r="C726" s="107"/>
      <c r="D726" s="107"/>
      <c r="J726" s="64"/>
      <c r="L726" s="3"/>
      <c r="M726" s="57"/>
    </row>
    <row r="727" spans="1:13" s="63" customFormat="1" ht="15">
      <c r="A727" s="3"/>
      <c r="B727" s="3"/>
      <c r="C727" s="107"/>
      <c r="D727" s="107"/>
      <c r="J727" s="64"/>
      <c r="L727" s="3"/>
      <c r="M727" s="57"/>
    </row>
    <row r="728" spans="1:13" s="63" customFormat="1" ht="15">
      <c r="A728" s="3"/>
      <c r="B728" s="3"/>
      <c r="C728" s="107"/>
      <c r="D728" s="107"/>
      <c r="J728" s="64"/>
      <c r="L728" s="3"/>
      <c r="M728" s="57"/>
    </row>
    <row r="729" spans="1:13" s="63" customFormat="1" ht="15">
      <c r="A729" s="3"/>
      <c r="B729" s="3"/>
      <c r="C729" s="107"/>
      <c r="D729" s="107"/>
      <c r="J729" s="64"/>
      <c r="L729" s="3"/>
      <c r="M729" s="57"/>
    </row>
    <row r="730" spans="1:13" s="63" customFormat="1" ht="15">
      <c r="A730" s="3"/>
      <c r="B730" s="3"/>
      <c r="C730" s="107"/>
      <c r="D730" s="107"/>
      <c r="J730" s="64"/>
      <c r="L730" s="3"/>
      <c r="M730" s="57"/>
    </row>
    <row r="731" spans="1:13" s="63" customFormat="1" ht="15">
      <c r="A731" s="3"/>
      <c r="B731" s="3"/>
      <c r="C731" s="107"/>
      <c r="D731" s="107"/>
      <c r="J731" s="64"/>
      <c r="L731" s="3"/>
      <c r="M731" s="57"/>
    </row>
    <row r="732" spans="1:13" s="63" customFormat="1" ht="15">
      <c r="A732" s="3"/>
      <c r="B732" s="3"/>
      <c r="C732" s="107"/>
      <c r="D732" s="107"/>
      <c r="J732" s="64"/>
      <c r="L732" s="3"/>
      <c r="M732" s="57"/>
    </row>
    <row r="733" spans="1:13" s="63" customFormat="1" ht="15">
      <c r="A733" s="3"/>
      <c r="B733" s="3"/>
      <c r="C733" s="107"/>
      <c r="D733" s="107"/>
      <c r="J733" s="64"/>
      <c r="L733" s="3"/>
      <c r="M733" s="57"/>
    </row>
    <row r="734" spans="1:13" s="63" customFormat="1" ht="15">
      <c r="A734" s="3"/>
      <c r="B734" s="3"/>
      <c r="C734" s="107"/>
      <c r="D734" s="107"/>
      <c r="J734" s="64"/>
      <c r="L734" s="3"/>
      <c r="M734" s="57"/>
    </row>
    <row r="735" spans="1:13" s="63" customFormat="1" ht="15">
      <c r="A735" s="3"/>
      <c r="B735" s="3"/>
      <c r="C735" s="107"/>
      <c r="D735" s="107"/>
      <c r="J735" s="64"/>
      <c r="L735" s="3"/>
      <c r="M735" s="57"/>
    </row>
    <row r="736" spans="1:13" s="63" customFormat="1" ht="15">
      <c r="A736" s="3"/>
      <c r="B736" s="3"/>
      <c r="C736" s="107"/>
      <c r="D736" s="107"/>
      <c r="J736" s="64"/>
      <c r="L736" s="3"/>
      <c r="M736" s="57"/>
    </row>
    <row r="737" spans="1:13" s="63" customFormat="1" ht="15">
      <c r="A737" s="3"/>
      <c r="B737" s="3"/>
      <c r="C737" s="107"/>
      <c r="D737" s="107"/>
      <c r="J737" s="64"/>
      <c r="L737" s="3"/>
      <c r="M737" s="57"/>
    </row>
    <row r="738" spans="1:13" s="63" customFormat="1" ht="15">
      <c r="A738" s="3"/>
      <c r="B738" s="3"/>
      <c r="C738" s="107"/>
      <c r="D738" s="107"/>
      <c r="J738" s="64"/>
      <c r="L738" s="3"/>
      <c r="M738" s="57"/>
    </row>
    <row r="739" spans="1:13" s="63" customFormat="1" ht="15">
      <c r="A739" s="3"/>
      <c r="B739" s="3"/>
      <c r="C739" s="107"/>
      <c r="D739" s="107"/>
      <c r="J739" s="64"/>
      <c r="L739" s="3"/>
      <c r="M739" s="57"/>
    </row>
    <row r="740" spans="1:13" s="63" customFormat="1" ht="15">
      <c r="A740" s="3"/>
      <c r="B740" s="3"/>
      <c r="C740" s="107"/>
      <c r="D740" s="107"/>
      <c r="J740" s="64"/>
      <c r="L740" s="3"/>
      <c r="M740" s="57"/>
    </row>
    <row r="741" spans="1:13" s="63" customFormat="1" ht="15">
      <c r="A741" s="3"/>
      <c r="B741" s="3"/>
      <c r="C741" s="107"/>
      <c r="D741" s="107"/>
      <c r="J741" s="64"/>
      <c r="L741" s="3"/>
      <c r="M741" s="57"/>
    </row>
    <row r="742" spans="1:13" s="63" customFormat="1" ht="15">
      <c r="A742" s="3"/>
      <c r="B742" s="3"/>
      <c r="C742" s="107"/>
      <c r="D742" s="107"/>
      <c r="J742" s="64"/>
      <c r="L742" s="3"/>
      <c r="M742" s="57"/>
    </row>
    <row r="743" spans="1:13" s="63" customFormat="1" ht="15">
      <c r="A743" s="3"/>
      <c r="B743" s="3"/>
      <c r="C743" s="107"/>
      <c r="D743" s="107"/>
      <c r="J743" s="64"/>
      <c r="L743" s="3"/>
      <c r="M743" s="57"/>
    </row>
    <row r="744" spans="1:13" s="63" customFormat="1" ht="15">
      <c r="A744" s="3"/>
      <c r="B744" s="3"/>
      <c r="C744" s="107"/>
      <c r="D744" s="107"/>
      <c r="J744" s="64"/>
      <c r="L744" s="3"/>
      <c r="M744" s="57"/>
    </row>
    <row r="745" spans="1:13" s="63" customFormat="1" ht="15">
      <c r="A745" s="3"/>
      <c r="B745" s="3"/>
      <c r="C745" s="107"/>
      <c r="D745" s="107"/>
      <c r="J745" s="64"/>
      <c r="L745" s="3"/>
      <c r="M745" s="57"/>
    </row>
    <row r="746" spans="1:13" s="63" customFormat="1" ht="15">
      <c r="A746" s="3"/>
      <c r="B746" s="3"/>
      <c r="C746" s="107"/>
      <c r="D746" s="107"/>
      <c r="J746" s="64"/>
      <c r="L746" s="3"/>
      <c r="M746" s="57"/>
    </row>
    <row r="747" spans="1:13" s="63" customFormat="1" ht="15">
      <c r="A747" s="3"/>
      <c r="B747" s="3"/>
      <c r="C747" s="107"/>
      <c r="D747" s="107"/>
      <c r="J747" s="64"/>
      <c r="L747" s="3"/>
      <c r="M747" s="57"/>
    </row>
    <row r="748" spans="1:13" s="63" customFormat="1" ht="15">
      <c r="A748" s="3"/>
      <c r="B748" s="3"/>
      <c r="C748" s="107"/>
      <c r="D748" s="107"/>
      <c r="J748" s="64"/>
      <c r="L748" s="3"/>
      <c r="M748" s="57"/>
    </row>
    <row r="749" spans="1:13" s="63" customFormat="1" ht="15">
      <c r="A749" s="3"/>
      <c r="B749" s="3"/>
      <c r="C749" s="107"/>
      <c r="D749" s="107"/>
      <c r="J749" s="64"/>
      <c r="L749" s="3"/>
      <c r="M749" s="57"/>
    </row>
    <row r="750" spans="1:13" s="63" customFormat="1" ht="15">
      <c r="A750" s="3"/>
      <c r="B750" s="3"/>
      <c r="C750" s="107"/>
      <c r="D750" s="107"/>
      <c r="J750" s="64"/>
      <c r="L750" s="3"/>
      <c r="M750" s="57"/>
    </row>
    <row r="751" spans="1:13" s="63" customFormat="1" ht="15">
      <c r="A751" s="3"/>
      <c r="B751" s="3"/>
      <c r="C751" s="107"/>
      <c r="D751" s="107"/>
      <c r="J751" s="64"/>
      <c r="L751" s="3"/>
      <c r="M751" s="57"/>
    </row>
    <row r="752" spans="1:13" s="63" customFormat="1" ht="15">
      <c r="A752" s="3"/>
      <c r="B752" s="3"/>
      <c r="C752" s="107"/>
      <c r="D752" s="107"/>
      <c r="J752" s="64"/>
      <c r="L752" s="3"/>
      <c r="M752" s="57"/>
    </row>
    <row r="753" spans="1:13" s="63" customFormat="1" ht="15">
      <c r="A753" s="3"/>
      <c r="B753" s="3"/>
      <c r="C753" s="107"/>
      <c r="D753" s="107"/>
      <c r="J753" s="64"/>
      <c r="L753" s="3"/>
      <c r="M753" s="57"/>
    </row>
    <row r="754" spans="1:13" s="63" customFormat="1" ht="15">
      <c r="A754" s="3"/>
      <c r="B754" s="3"/>
      <c r="C754" s="107"/>
      <c r="D754" s="107"/>
      <c r="J754" s="64"/>
      <c r="L754" s="3"/>
      <c r="M754" s="57"/>
    </row>
    <row r="755" spans="1:13" s="63" customFormat="1" ht="15">
      <c r="A755" s="3"/>
      <c r="B755" s="3"/>
      <c r="C755" s="107"/>
      <c r="D755" s="107"/>
      <c r="J755" s="64"/>
      <c r="L755" s="3"/>
      <c r="M755" s="57"/>
    </row>
    <row r="756" spans="1:13" s="63" customFormat="1" ht="15">
      <c r="A756" s="3"/>
      <c r="B756" s="3"/>
      <c r="C756" s="107"/>
      <c r="D756" s="107"/>
      <c r="J756" s="64"/>
      <c r="L756" s="3"/>
      <c r="M756" s="57"/>
    </row>
    <row r="757" spans="1:13" s="63" customFormat="1" ht="15">
      <c r="A757" s="3"/>
      <c r="B757" s="3"/>
      <c r="C757" s="107"/>
      <c r="D757" s="107"/>
      <c r="J757" s="64"/>
      <c r="L757" s="3"/>
      <c r="M757" s="57"/>
    </row>
    <row r="758" spans="1:13" s="63" customFormat="1" ht="15">
      <c r="A758" s="3"/>
      <c r="B758" s="3"/>
      <c r="C758" s="107"/>
      <c r="D758" s="107"/>
      <c r="J758" s="64"/>
      <c r="L758" s="3"/>
      <c r="M758" s="57"/>
    </row>
    <row r="759" spans="1:13" s="63" customFormat="1" ht="15">
      <c r="A759" s="3"/>
      <c r="B759" s="3"/>
      <c r="C759" s="107"/>
      <c r="D759" s="107"/>
      <c r="J759" s="64"/>
      <c r="L759" s="3"/>
      <c r="M759" s="57"/>
    </row>
    <row r="760" spans="1:13" s="63" customFormat="1" ht="15">
      <c r="A760" s="3"/>
      <c r="B760" s="3"/>
      <c r="C760" s="107"/>
      <c r="D760" s="107"/>
      <c r="J760" s="64"/>
      <c r="L760" s="3"/>
      <c r="M760" s="57"/>
    </row>
    <row r="761" spans="1:13" s="63" customFormat="1" ht="15">
      <c r="A761" s="3"/>
      <c r="B761" s="3"/>
      <c r="C761" s="107"/>
      <c r="D761" s="107"/>
      <c r="J761" s="64"/>
      <c r="L761" s="3"/>
      <c r="M761" s="57"/>
    </row>
    <row r="762" spans="1:13" s="63" customFormat="1" ht="15">
      <c r="A762" s="3"/>
      <c r="B762" s="3"/>
      <c r="C762" s="107"/>
      <c r="D762" s="107"/>
      <c r="J762" s="64"/>
      <c r="L762" s="3"/>
      <c r="M762" s="57"/>
    </row>
    <row r="763" spans="1:13" s="63" customFormat="1" ht="15">
      <c r="A763" s="3"/>
      <c r="B763" s="3"/>
      <c r="C763" s="107"/>
      <c r="D763" s="107"/>
      <c r="J763" s="64"/>
      <c r="L763" s="3"/>
      <c r="M763" s="57"/>
    </row>
    <row r="764" spans="1:13" s="63" customFormat="1" ht="15">
      <c r="A764" s="3"/>
      <c r="B764" s="3"/>
      <c r="C764" s="107"/>
      <c r="D764" s="107"/>
      <c r="J764" s="64"/>
      <c r="L764" s="3"/>
      <c r="M764" s="57"/>
    </row>
    <row r="765" spans="1:13" s="63" customFormat="1" ht="15">
      <c r="A765" s="3"/>
      <c r="B765" s="3"/>
      <c r="C765" s="107"/>
      <c r="D765" s="107"/>
      <c r="J765" s="64"/>
      <c r="L765" s="3"/>
      <c r="M765" s="57"/>
    </row>
    <row r="766" spans="1:13" s="63" customFormat="1" ht="15">
      <c r="A766" s="3"/>
      <c r="B766" s="3"/>
      <c r="C766" s="107"/>
      <c r="D766" s="107"/>
      <c r="J766" s="64"/>
      <c r="L766" s="3"/>
      <c r="M766" s="57"/>
    </row>
    <row r="767" spans="1:13" s="63" customFormat="1" ht="15">
      <c r="A767" s="3"/>
      <c r="B767" s="3"/>
      <c r="C767" s="107"/>
      <c r="D767" s="107"/>
      <c r="J767" s="64"/>
      <c r="L767" s="3"/>
      <c r="M767" s="57"/>
    </row>
    <row r="768" spans="1:13" s="63" customFormat="1" ht="15">
      <c r="A768" s="3"/>
      <c r="B768" s="3"/>
      <c r="C768" s="107"/>
      <c r="D768" s="107"/>
      <c r="J768" s="64"/>
      <c r="L768" s="3"/>
      <c r="M768" s="57"/>
    </row>
    <row r="769" spans="1:13" s="63" customFormat="1" ht="15">
      <c r="A769" s="3"/>
      <c r="B769" s="3"/>
      <c r="C769" s="107"/>
      <c r="D769" s="107"/>
      <c r="J769" s="64"/>
      <c r="L769" s="3"/>
      <c r="M769" s="57"/>
    </row>
    <row r="770" spans="1:13" s="63" customFormat="1" ht="15">
      <c r="A770" s="3"/>
      <c r="B770" s="3"/>
      <c r="C770" s="107"/>
      <c r="D770" s="107"/>
      <c r="J770" s="64"/>
      <c r="L770" s="3"/>
      <c r="M770" s="57"/>
    </row>
    <row r="771" spans="1:13" s="63" customFormat="1" ht="15">
      <c r="A771" s="3"/>
      <c r="B771" s="3"/>
      <c r="C771" s="107"/>
      <c r="D771" s="107"/>
      <c r="J771" s="64"/>
      <c r="L771" s="3"/>
      <c r="M771" s="57"/>
    </row>
    <row r="772" spans="1:13" s="63" customFormat="1" ht="15">
      <c r="A772" s="3"/>
      <c r="B772" s="3"/>
      <c r="C772" s="107"/>
      <c r="D772" s="107"/>
      <c r="J772" s="64"/>
      <c r="L772" s="3"/>
      <c r="M772" s="57"/>
    </row>
    <row r="773" spans="1:13" s="63" customFormat="1" ht="15">
      <c r="A773" s="3"/>
      <c r="B773" s="3"/>
      <c r="C773" s="107"/>
      <c r="D773" s="107"/>
      <c r="J773" s="64"/>
      <c r="L773" s="3"/>
      <c r="M773" s="57"/>
    </row>
    <row r="774" spans="1:13" s="63" customFormat="1" ht="15">
      <c r="A774" s="3"/>
      <c r="B774" s="3"/>
      <c r="C774" s="107"/>
      <c r="D774" s="107"/>
      <c r="J774" s="64"/>
      <c r="L774" s="3"/>
      <c r="M774" s="57"/>
    </row>
    <row r="775" spans="1:13" s="63" customFormat="1" ht="15">
      <c r="A775" s="3"/>
      <c r="B775" s="3"/>
      <c r="C775" s="107"/>
      <c r="D775" s="107"/>
      <c r="J775" s="64"/>
      <c r="L775" s="3"/>
      <c r="M775" s="57"/>
    </row>
    <row r="776" spans="1:13" s="63" customFormat="1" ht="15">
      <c r="A776" s="3"/>
      <c r="B776" s="3"/>
      <c r="C776" s="107"/>
      <c r="D776" s="107"/>
      <c r="J776" s="64"/>
      <c r="L776" s="3"/>
      <c r="M776" s="57"/>
    </row>
    <row r="777" spans="1:13" s="63" customFormat="1" ht="15">
      <c r="A777" s="3"/>
      <c r="B777" s="3"/>
      <c r="C777" s="107"/>
      <c r="D777" s="107"/>
      <c r="J777" s="64"/>
      <c r="L777" s="3"/>
      <c r="M777" s="57"/>
    </row>
    <row r="778" spans="1:13" s="63" customFormat="1" ht="15">
      <c r="A778" s="3"/>
      <c r="B778" s="3"/>
      <c r="C778" s="107"/>
      <c r="D778" s="107"/>
      <c r="J778" s="64"/>
      <c r="L778" s="3"/>
      <c r="M778" s="57"/>
    </row>
    <row r="779" spans="1:13" s="63" customFormat="1" ht="15">
      <c r="A779" s="3"/>
      <c r="B779" s="3"/>
      <c r="C779" s="107"/>
      <c r="D779" s="107"/>
      <c r="J779" s="64"/>
      <c r="L779" s="3"/>
      <c r="M779" s="57"/>
    </row>
    <row r="780" spans="1:13" s="63" customFormat="1" ht="15">
      <c r="A780" s="3"/>
      <c r="B780" s="3"/>
      <c r="C780" s="107"/>
      <c r="D780" s="107"/>
      <c r="J780" s="64"/>
      <c r="L780" s="3"/>
      <c r="M780" s="57"/>
    </row>
    <row r="781" spans="1:13" s="63" customFormat="1" ht="15">
      <c r="A781" s="3"/>
      <c r="B781" s="3"/>
      <c r="C781" s="107"/>
      <c r="D781" s="107"/>
      <c r="J781" s="64"/>
      <c r="L781" s="3"/>
      <c r="M781" s="57"/>
    </row>
    <row r="782" spans="1:13" s="63" customFormat="1" ht="15">
      <c r="A782" s="3"/>
      <c r="B782" s="3"/>
      <c r="C782" s="107"/>
      <c r="D782" s="107"/>
      <c r="J782" s="64"/>
      <c r="L782" s="3"/>
      <c r="M782" s="57"/>
    </row>
    <row r="783" spans="1:13" s="63" customFormat="1" ht="15">
      <c r="A783" s="3"/>
      <c r="B783" s="3"/>
      <c r="C783" s="107"/>
      <c r="D783" s="107"/>
      <c r="J783" s="64"/>
      <c r="L783" s="3"/>
      <c r="M783" s="57"/>
    </row>
    <row r="784" spans="1:13" s="63" customFormat="1" ht="15">
      <c r="A784" s="3"/>
      <c r="B784" s="3"/>
      <c r="C784" s="107"/>
      <c r="D784" s="107"/>
      <c r="J784" s="64"/>
      <c r="L784" s="3"/>
      <c r="M784" s="57"/>
    </row>
    <row r="785" spans="1:13" s="63" customFormat="1" ht="15">
      <c r="A785" s="3"/>
      <c r="B785" s="3"/>
      <c r="C785" s="107"/>
      <c r="D785" s="107"/>
      <c r="J785" s="64"/>
      <c r="L785" s="3"/>
      <c r="M785" s="57"/>
    </row>
    <row r="786" spans="1:13" s="63" customFormat="1" ht="15">
      <c r="A786" s="3"/>
      <c r="B786" s="3"/>
      <c r="C786" s="107"/>
      <c r="D786" s="107"/>
      <c r="J786" s="64"/>
      <c r="L786" s="3"/>
      <c r="M786" s="57"/>
    </row>
    <row r="787" spans="1:13" s="63" customFormat="1" ht="15">
      <c r="A787" s="3"/>
      <c r="B787" s="3"/>
      <c r="C787" s="107"/>
      <c r="D787" s="107"/>
      <c r="J787" s="64"/>
      <c r="L787" s="3"/>
      <c r="M787" s="57"/>
    </row>
    <row r="788" spans="1:13" s="63" customFormat="1" ht="15">
      <c r="A788" s="3"/>
      <c r="B788" s="3"/>
      <c r="C788" s="107"/>
      <c r="D788" s="107"/>
      <c r="J788" s="64"/>
      <c r="L788" s="3"/>
      <c r="M788" s="57"/>
    </row>
    <row r="789" spans="1:13" s="63" customFormat="1" ht="15">
      <c r="A789" s="3"/>
      <c r="B789" s="3"/>
      <c r="C789" s="107"/>
      <c r="D789" s="107"/>
      <c r="J789" s="64"/>
      <c r="L789" s="3"/>
      <c r="M789" s="57"/>
    </row>
    <row r="790" spans="1:13" s="63" customFormat="1" ht="15">
      <c r="A790" s="3"/>
      <c r="B790" s="3"/>
      <c r="C790" s="107"/>
      <c r="D790" s="107"/>
      <c r="J790" s="64"/>
      <c r="L790" s="3"/>
      <c r="M790" s="57"/>
    </row>
    <row r="791" spans="1:13" s="63" customFormat="1" ht="15">
      <c r="A791" s="3"/>
      <c r="B791" s="3"/>
      <c r="C791" s="107"/>
      <c r="D791" s="107"/>
      <c r="J791" s="64"/>
      <c r="L791" s="3"/>
      <c r="M791" s="57"/>
    </row>
    <row r="792" spans="1:13" s="63" customFormat="1" ht="15">
      <c r="A792" s="3"/>
      <c r="B792" s="3"/>
      <c r="C792" s="107"/>
      <c r="D792" s="107"/>
      <c r="J792" s="64"/>
      <c r="L792" s="3"/>
      <c r="M792" s="57"/>
    </row>
    <row r="793" spans="1:13" s="63" customFormat="1" ht="15">
      <c r="A793" s="3"/>
      <c r="B793" s="3"/>
      <c r="C793" s="107"/>
      <c r="D793" s="107"/>
      <c r="J793" s="64"/>
      <c r="L793" s="3"/>
      <c r="M793" s="57"/>
    </row>
    <row r="794" spans="1:13" s="63" customFormat="1" ht="15">
      <c r="A794" s="3"/>
      <c r="B794" s="3"/>
      <c r="C794" s="107"/>
      <c r="D794" s="107"/>
      <c r="J794" s="64"/>
      <c r="L794" s="3"/>
      <c r="M794" s="57"/>
    </row>
    <row r="795" spans="1:13" s="63" customFormat="1" ht="15">
      <c r="A795" s="3"/>
      <c r="B795" s="3"/>
      <c r="C795" s="107"/>
      <c r="D795" s="107"/>
      <c r="J795" s="64"/>
      <c r="L795" s="3"/>
      <c r="M795" s="57"/>
    </row>
    <row r="796" spans="1:13" s="63" customFormat="1" ht="15">
      <c r="A796" s="3"/>
      <c r="B796" s="3"/>
      <c r="C796" s="107"/>
      <c r="D796" s="107"/>
      <c r="J796" s="64"/>
      <c r="L796" s="3"/>
      <c r="M796" s="57"/>
    </row>
    <row r="797" spans="1:13" s="63" customFormat="1" ht="15">
      <c r="A797" s="3"/>
      <c r="B797" s="3"/>
      <c r="C797" s="107"/>
      <c r="D797" s="107"/>
      <c r="J797" s="64"/>
      <c r="L797" s="3"/>
      <c r="M797" s="57"/>
    </row>
    <row r="798" spans="1:13" s="63" customFormat="1" ht="15">
      <c r="A798" s="3"/>
      <c r="B798" s="3"/>
      <c r="C798" s="107"/>
      <c r="D798" s="107"/>
      <c r="J798" s="64"/>
      <c r="L798" s="3"/>
      <c r="M798" s="57"/>
    </row>
    <row r="799" spans="1:13" s="63" customFormat="1" ht="15">
      <c r="A799" s="3"/>
      <c r="B799" s="3"/>
      <c r="C799" s="107"/>
      <c r="D799" s="107"/>
      <c r="J799" s="64"/>
      <c r="L799" s="3"/>
      <c r="M799" s="57"/>
    </row>
    <row r="800" spans="1:13" s="63" customFormat="1" ht="15">
      <c r="A800" s="3"/>
      <c r="B800" s="3"/>
      <c r="C800" s="107"/>
      <c r="D800" s="107"/>
      <c r="J800" s="64"/>
      <c r="L800" s="3"/>
      <c r="M800" s="57"/>
    </row>
    <row r="801" spans="1:13" s="63" customFormat="1" ht="15">
      <c r="A801" s="3"/>
      <c r="B801" s="3"/>
      <c r="C801" s="107"/>
      <c r="D801" s="107"/>
      <c r="J801" s="64"/>
      <c r="L801" s="3"/>
      <c r="M801" s="57"/>
    </row>
    <row r="802" spans="1:13" s="63" customFormat="1" ht="15">
      <c r="A802" s="3"/>
      <c r="B802" s="3"/>
      <c r="C802" s="107"/>
      <c r="D802" s="107"/>
      <c r="J802" s="64"/>
      <c r="L802" s="3"/>
      <c r="M802" s="57"/>
    </row>
    <row r="803" spans="1:13" s="63" customFormat="1" ht="15">
      <c r="A803" s="3"/>
      <c r="B803" s="3"/>
      <c r="C803" s="107"/>
      <c r="D803" s="107"/>
      <c r="J803" s="64"/>
      <c r="L803" s="3"/>
      <c r="M803" s="57"/>
    </row>
    <row r="804" spans="1:13" s="63" customFormat="1" ht="15">
      <c r="A804" s="3"/>
      <c r="B804" s="3"/>
      <c r="C804" s="107"/>
      <c r="D804" s="107"/>
      <c r="J804" s="64"/>
      <c r="L804" s="3"/>
      <c r="M804" s="57"/>
    </row>
    <row r="805" spans="1:13" s="63" customFormat="1" ht="15">
      <c r="A805" s="3"/>
      <c r="B805" s="3"/>
      <c r="C805" s="107"/>
      <c r="D805" s="107"/>
      <c r="J805" s="64"/>
      <c r="L805" s="3"/>
      <c r="M805" s="57"/>
    </row>
    <row r="806" spans="1:13" s="63" customFormat="1" ht="15">
      <c r="A806" s="3"/>
      <c r="B806" s="3"/>
      <c r="C806" s="107"/>
      <c r="D806" s="107"/>
      <c r="J806" s="64"/>
      <c r="L806" s="3"/>
      <c r="M806" s="57"/>
    </row>
    <row r="807" spans="1:13" s="63" customFormat="1" ht="15">
      <c r="A807" s="3"/>
      <c r="B807" s="3"/>
      <c r="C807" s="107"/>
      <c r="D807" s="107"/>
      <c r="J807" s="64"/>
      <c r="L807" s="3"/>
      <c r="M807" s="57"/>
    </row>
    <row r="808" spans="1:13" s="63" customFormat="1" ht="15">
      <c r="A808" s="3"/>
      <c r="B808" s="3"/>
      <c r="C808" s="107"/>
      <c r="D808" s="107"/>
      <c r="J808" s="64"/>
      <c r="L808" s="3"/>
      <c r="M808" s="57"/>
    </row>
    <row r="809" spans="1:13" s="63" customFormat="1" ht="15">
      <c r="A809" s="3"/>
      <c r="B809" s="3"/>
      <c r="C809" s="107"/>
      <c r="D809" s="107"/>
      <c r="J809" s="64"/>
      <c r="L809" s="3"/>
      <c r="M809" s="57"/>
    </row>
    <row r="810" spans="1:13" s="63" customFormat="1" ht="15">
      <c r="A810" s="3"/>
      <c r="B810" s="3"/>
      <c r="C810" s="107"/>
      <c r="D810" s="107"/>
      <c r="J810" s="64"/>
      <c r="L810" s="3"/>
      <c r="M810" s="57"/>
    </row>
    <row r="811" spans="1:13" s="63" customFormat="1" ht="15">
      <c r="A811" s="3"/>
      <c r="B811" s="3"/>
      <c r="C811" s="107"/>
      <c r="D811" s="107"/>
      <c r="J811" s="64"/>
      <c r="L811" s="3"/>
      <c r="M811" s="57"/>
    </row>
    <row r="812" spans="1:13" s="63" customFormat="1" ht="15">
      <c r="A812" s="3"/>
      <c r="B812" s="3"/>
      <c r="C812" s="107"/>
      <c r="D812" s="107"/>
      <c r="J812" s="64"/>
      <c r="L812" s="3"/>
      <c r="M812" s="57"/>
    </row>
    <row r="813" spans="1:13" s="63" customFormat="1" ht="15">
      <c r="A813" s="3"/>
      <c r="B813" s="3"/>
      <c r="C813" s="107"/>
      <c r="D813" s="107"/>
      <c r="J813" s="64"/>
      <c r="L813" s="3"/>
      <c r="M813" s="57"/>
    </row>
    <row r="814" spans="1:13" s="63" customFormat="1" ht="15">
      <c r="A814" s="3"/>
      <c r="B814" s="3"/>
      <c r="C814" s="107"/>
      <c r="D814" s="107"/>
      <c r="J814" s="64"/>
      <c r="L814" s="3"/>
      <c r="M814" s="57"/>
    </row>
    <row r="815" spans="1:13" s="63" customFormat="1" ht="15">
      <c r="A815" s="3"/>
      <c r="B815" s="3"/>
      <c r="C815" s="107"/>
      <c r="D815" s="107"/>
      <c r="J815" s="64"/>
      <c r="L815" s="3"/>
      <c r="M815" s="57"/>
    </row>
    <row r="816" spans="1:13" s="63" customFormat="1" ht="15">
      <c r="A816" s="3"/>
      <c r="B816" s="3"/>
      <c r="C816" s="107"/>
      <c r="D816" s="107"/>
      <c r="J816" s="64"/>
      <c r="L816" s="3"/>
      <c r="M816" s="57"/>
    </row>
    <row r="817" spans="1:13" s="63" customFormat="1" ht="15">
      <c r="A817" s="3"/>
      <c r="B817" s="3"/>
      <c r="C817" s="107"/>
      <c r="D817" s="107"/>
      <c r="J817" s="64"/>
      <c r="L817" s="3"/>
      <c r="M817" s="57"/>
    </row>
    <row r="818" spans="1:13" s="63" customFormat="1" ht="15">
      <c r="A818" s="3"/>
      <c r="B818" s="3"/>
      <c r="C818" s="107"/>
      <c r="D818" s="107"/>
      <c r="J818" s="64"/>
      <c r="L818" s="3"/>
      <c r="M818" s="57"/>
    </row>
    <row r="819" spans="1:13" s="63" customFormat="1" ht="15">
      <c r="A819" s="3"/>
      <c r="B819" s="3"/>
      <c r="C819" s="107"/>
      <c r="D819" s="107"/>
      <c r="J819" s="64"/>
      <c r="L819" s="3"/>
      <c r="M819" s="57"/>
    </row>
    <row r="820" spans="1:13" s="63" customFormat="1" ht="15">
      <c r="A820" s="3"/>
      <c r="B820" s="3"/>
      <c r="C820" s="107"/>
      <c r="D820" s="107"/>
      <c r="J820" s="64"/>
      <c r="L820" s="3"/>
      <c r="M820" s="57"/>
    </row>
    <row r="821" spans="1:13" s="63" customFormat="1" ht="15">
      <c r="A821" s="3"/>
      <c r="B821" s="3"/>
      <c r="C821" s="107"/>
      <c r="D821" s="107"/>
      <c r="J821" s="64"/>
      <c r="L821" s="3"/>
      <c r="M821" s="57"/>
    </row>
    <row r="822" spans="1:13" s="63" customFormat="1" ht="15">
      <c r="A822" s="3"/>
      <c r="B822" s="3"/>
      <c r="C822" s="107"/>
      <c r="D822" s="107"/>
      <c r="J822" s="64"/>
      <c r="L822" s="3"/>
      <c r="M822" s="57"/>
    </row>
    <row r="823" spans="1:13" s="63" customFormat="1" ht="15">
      <c r="A823" s="3"/>
      <c r="B823" s="3"/>
      <c r="C823" s="107"/>
      <c r="D823" s="107"/>
      <c r="J823" s="64"/>
      <c r="L823" s="3"/>
      <c r="M823" s="57"/>
    </row>
    <row r="824" spans="1:13" s="63" customFormat="1" ht="15">
      <c r="A824" s="3"/>
      <c r="B824" s="3"/>
      <c r="C824" s="107"/>
      <c r="D824" s="107"/>
      <c r="J824" s="64"/>
      <c r="L824" s="3"/>
      <c r="M824" s="57"/>
    </row>
    <row r="825" spans="1:13" s="63" customFormat="1" ht="15">
      <c r="A825" s="3"/>
      <c r="B825" s="3"/>
      <c r="C825" s="107"/>
      <c r="D825" s="107"/>
      <c r="J825" s="64"/>
      <c r="L825" s="3"/>
      <c r="M825" s="57"/>
    </row>
    <row r="826" spans="1:13" s="63" customFormat="1" ht="15">
      <c r="A826" s="3"/>
      <c r="B826" s="3"/>
      <c r="C826" s="107"/>
      <c r="D826" s="107"/>
      <c r="J826" s="64"/>
      <c r="L826" s="3"/>
      <c r="M826" s="57"/>
    </row>
    <row r="827" spans="1:13" s="63" customFormat="1" ht="15">
      <c r="A827" s="3"/>
      <c r="B827" s="3"/>
      <c r="C827" s="107"/>
      <c r="D827" s="107"/>
      <c r="J827" s="64"/>
      <c r="L827" s="3"/>
      <c r="M827" s="57"/>
    </row>
    <row r="828" spans="1:13" s="63" customFormat="1" ht="15">
      <c r="A828" s="3"/>
      <c r="B828" s="3"/>
      <c r="C828" s="107"/>
      <c r="D828" s="107"/>
      <c r="J828" s="64"/>
      <c r="L828" s="3"/>
      <c r="M828" s="57"/>
    </row>
    <row r="829" spans="1:13" s="63" customFormat="1" ht="15">
      <c r="A829" s="3"/>
      <c r="B829" s="3"/>
      <c r="C829" s="107"/>
      <c r="D829" s="107"/>
      <c r="J829" s="64"/>
      <c r="L829" s="3"/>
      <c r="M829" s="57"/>
    </row>
    <row r="830" spans="1:13" s="63" customFormat="1" ht="15">
      <c r="A830" s="3"/>
      <c r="B830" s="3"/>
      <c r="C830" s="107"/>
      <c r="D830" s="107"/>
      <c r="J830" s="64"/>
      <c r="L830" s="3"/>
      <c r="M830" s="57"/>
    </row>
    <row r="831" spans="1:13" s="63" customFormat="1" ht="15">
      <c r="A831" s="3"/>
      <c r="B831" s="3"/>
      <c r="C831" s="107"/>
      <c r="D831" s="107"/>
      <c r="J831" s="64"/>
      <c r="L831" s="3"/>
      <c r="M831" s="57"/>
    </row>
    <row r="832" spans="1:13" s="63" customFormat="1" ht="15">
      <c r="A832" s="3"/>
      <c r="B832" s="3"/>
      <c r="C832" s="107"/>
      <c r="D832" s="107"/>
      <c r="J832" s="64"/>
      <c r="L832" s="3"/>
      <c r="M832" s="57"/>
    </row>
    <row r="833" spans="1:13" s="63" customFormat="1" ht="15">
      <c r="A833" s="3"/>
      <c r="B833" s="3"/>
      <c r="C833" s="107"/>
      <c r="D833" s="107"/>
      <c r="J833" s="64"/>
      <c r="L833" s="3"/>
      <c r="M833" s="57"/>
    </row>
    <row r="834" spans="1:13" s="63" customFormat="1" ht="15">
      <c r="A834" s="3"/>
      <c r="B834" s="3"/>
      <c r="C834" s="107"/>
      <c r="D834" s="107"/>
      <c r="J834" s="64"/>
      <c r="L834" s="3"/>
      <c r="M834" s="57"/>
    </row>
    <row r="835" spans="1:13" s="63" customFormat="1" ht="15">
      <c r="A835" s="3"/>
      <c r="B835" s="3"/>
      <c r="C835" s="107"/>
      <c r="D835" s="107"/>
      <c r="J835" s="64"/>
      <c r="L835" s="3"/>
      <c r="M835" s="57"/>
    </row>
    <row r="836" spans="1:13" s="63" customFormat="1" ht="15">
      <c r="A836" s="3"/>
      <c r="B836" s="3"/>
      <c r="C836" s="107"/>
      <c r="D836" s="107"/>
      <c r="J836" s="64"/>
      <c r="L836" s="3"/>
      <c r="M836" s="57"/>
    </row>
    <row r="837" spans="1:13" s="63" customFormat="1" ht="15">
      <c r="A837" s="3"/>
      <c r="B837" s="3"/>
      <c r="C837" s="107"/>
      <c r="D837" s="107"/>
      <c r="J837" s="64"/>
      <c r="L837" s="3"/>
      <c r="M837" s="57"/>
    </row>
    <row r="838" spans="1:13" s="63" customFormat="1" ht="15">
      <c r="A838" s="3"/>
      <c r="B838" s="3"/>
      <c r="C838" s="107"/>
      <c r="D838" s="107"/>
      <c r="J838" s="64"/>
      <c r="L838" s="3"/>
      <c r="M838" s="57"/>
    </row>
    <row r="839" spans="1:13" s="63" customFormat="1" ht="15">
      <c r="A839" s="3"/>
      <c r="B839" s="3"/>
      <c r="C839" s="107"/>
      <c r="D839" s="107"/>
      <c r="J839" s="64"/>
      <c r="L839" s="3"/>
      <c r="M839" s="57"/>
    </row>
    <row r="840" spans="1:13" s="63" customFormat="1" ht="15">
      <c r="A840" s="3"/>
      <c r="B840" s="3"/>
      <c r="C840" s="107"/>
      <c r="D840" s="107"/>
      <c r="J840" s="64"/>
      <c r="L840" s="3"/>
      <c r="M840" s="57"/>
    </row>
    <row r="841" spans="1:13" s="63" customFormat="1" ht="15">
      <c r="A841" s="3"/>
      <c r="B841" s="3"/>
      <c r="C841" s="107"/>
      <c r="D841" s="107"/>
      <c r="J841" s="64"/>
      <c r="L841" s="3"/>
      <c r="M841" s="57"/>
    </row>
    <row r="842" spans="1:13" s="63" customFormat="1" ht="15">
      <c r="A842" s="3"/>
      <c r="B842" s="3"/>
      <c r="C842" s="107"/>
      <c r="D842" s="107"/>
      <c r="J842" s="64"/>
      <c r="L842" s="3"/>
      <c r="M842" s="57"/>
    </row>
    <row r="843" spans="1:13" s="63" customFormat="1" ht="15">
      <c r="A843" s="3"/>
      <c r="B843" s="3"/>
      <c r="C843" s="107"/>
      <c r="D843" s="107"/>
      <c r="J843" s="64"/>
      <c r="L843" s="3"/>
      <c r="M843" s="57"/>
    </row>
    <row r="844" spans="1:13" s="63" customFormat="1" ht="15">
      <c r="A844" s="3"/>
      <c r="B844" s="3"/>
      <c r="C844" s="107"/>
      <c r="D844" s="107"/>
      <c r="J844" s="64"/>
      <c r="L844" s="3"/>
      <c r="M844" s="57"/>
    </row>
    <row r="845" spans="1:13" s="63" customFormat="1" ht="15">
      <c r="A845" s="3"/>
      <c r="B845" s="3"/>
      <c r="C845" s="107"/>
      <c r="D845" s="107"/>
      <c r="J845" s="64"/>
      <c r="L845" s="3"/>
      <c r="M845" s="57"/>
    </row>
    <row r="846" spans="1:13" s="63" customFormat="1" ht="15">
      <c r="A846" s="3"/>
      <c r="B846" s="3"/>
      <c r="C846" s="107"/>
      <c r="D846" s="107"/>
      <c r="J846" s="64"/>
      <c r="L846" s="3"/>
      <c r="M846" s="57"/>
    </row>
    <row r="847" spans="1:13" s="63" customFormat="1" ht="15">
      <c r="A847" s="3"/>
      <c r="B847" s="3"/>
      <c r="C847" s="107"/>
      <c r="D847" s="107"/>
      <c r="J847" s="64"/>
      <c r="L847" s="3"/>
      <c r="M847" s="57"/>
    </row>
    <row r="848" spans="1:13" s="63" customFormat="1" ht="15">
      <c r="A848" s="3"/>
      <c r="B848" s="3"/>
      <c r="C848" s="107"/>
      <c r="D848" s="107"/>
      <c r="J848" s="64"/>
      <c r="L848" s="3"/>
      <c r="M848" s="57"/>
    </row>
    <row r="849" spans="1:13" s="63" customFormat="1" ht="15">
      <c r="A849" s="3"/>
      <c r="B849" s="3"/>
      <c r="C849" s="107"/>
      <c r="D849" s="107"/>
      <c r="J849" s="64"/>
      <c r="L849" s="3"/>
      <c r="M849" s="57"/>
    </row>
    <row r="850" spans="1:13" s="63" customFormat="1" ht="15">
      <c r="A850" s="3"/>
      <c r="B850" s="3"/>
      <c r="C850" s="107"/>
      <c r="D850" s="107"/>
      <c r="J850" s="64"/>
      <c r="L850" s="3"/>
      <c r="M850" s="57"/>
    </row>
    <row r="851" spans="1:13" s="63" customFormat="1" ht="15">
      <c r="A851" s="3"/>
      <c r="B851" s="3"/>
      <c r="C851" s="107"/>
      <c r="D851" s="107"/>
      <c r="J851" s="64"/>
      <c r="L851" s="3"/>
      <c r="M851" s="57"/>
    </row>
    <row r="852" spans="1:13" s="63" customFormat="1" ht="15">
      <c r="A852" s="3"/>
      <c r="B852" s="3"/>
      <c r="C852" s="107"/>
      <c r="D852" s="107"/>
      <c r="J852" s="64"/>
      <c r="L852" s="3"/>
      <c r="M852" s="57"/>
    </row>
    <row r="853" spans="1:13" s="63" customFormat="1" ht="15">
      <c r="A853" s="3"/>
      <c r="B853" s="3"/>
      <c r="C853" s="107"/>
      <c r="D853" s="107"/>
      <c r="J853" s="64"/>
      <c r="L853" s="3"/>
      <c r="M853" s="57"/>
    </row>
    <row r="854" spans="1:13" s="63" customFormat="1" ht="15">
      <c r="A854" s="3"/>
      <c r="B854" s="3"/>
      <c r="C854" s="107"/>
      <c r="D854" s="107"/>
      <c r="J854" s="64"/>
      <c r="L854" s="3"/>
      <c r="M854" s="57"/>
    </row>
    <row r="855" spans="1:13" s="63" customFormat="1" ht="15">
      <c r="A855" s="3"/>
      <c r="B855" s="3"/>
      <c r="C855" s="107"/>
      <c r="D855" s="107"/>
      <c r="J855" s="64"/>
      <c r="L855" s="3"/>
      <c r="M855" s="57"/>
    </row>
    <row r="856" spans="1:13" s="63" customFormat="1" ht="15">
      <c r="A856" s="3"/>
      <c r="B856" s="3"/>
      <c r="C856" s="107"/>
      <c r="D856" s="107"/>
      <c r="J856" s="64"/>
      <c r="L856" s="3"/>
      <c r="M856" s="57"/>
    </row>
    <row r="857" spans="1:13" s="63" customFormat="1" ht="15">
      <c r="A857" s="3"/>
      <c r="B857" s="3"/>
      <c r="C857" s="107"/>
      <c r="D857" s="107"/>
      <c r="J857" s="64"/>
      <c r="L857" s="3"/>
      <c r="M857" s="57"/>
    </row>
    <row r="858" spans="1:13" s="63" customFormat="1" ht="15">
      <c r="A858" s="3"/>
      <c r="B858" s="3"/>
      <c r="C858" s="107"/>
      <c r="D858" s="107"/>
      <c r="J858" s="64"/>
      <c r="L858" s="3"/>
      <c r="M858" s="57"/>
    </row>
    <row r="859" spans="1:13" s="63" customFormat="1" ht="15">
      <c r="A859" s="3"/>
      <c r="B859" s="3"/>
      <c r="C859" s="107"/>
      <c r="D859" s="107"/>
      <c r="J859" s="64"/>
      <c r="L859" s="3"/>
      <c r="M859" s="57"/>
    </row>
    <row r="860" spans="1:13" s="63" customFormat="1" ht="15">
      <c r="A860" s="3"/>
      <c r="B860" s="3"/>
      <c r="C860" s="107"/>
      <c r="D860" s="107"/>
      <c r="J860" s="64"/>
      <c r="L860" s="3"/>
      <c r="M860" s="57"/>
    </row>
    <row r="861" spans="1:13" s="63" customFormat="1" ht="15">
      <c r="A861" s="3"/>
      <c r="B861" s="3"/>
      <c r="C861" s="107"/>
      <c r="D861" s="107"/>
      <c r="J861" s="64"/>
      <c r="L861" s="3"/>
      <c r="M861" s="57"/>
    </row>
    <row r="862" spans="1:13" s="63" customFormat="1" ht="15">
      <c r="A862" s="3"/>
      <c r="B862" s="3"/>
      <c r="C862" s="107"/>
      <c r="D862" s="107"/>
      <c r="J862" s="64"/>
      <c r="L862" s="3"/>
      <c r="M862" s="57"/>
    </row>
    <row r="863" spans="1:13" s="63" customFormat="1" ht="15">
      <c r="A863" s="3"/>
      <c r="B863" s="3"/>
      <c r="C863" s="107"/>
      <c r="D863" s="107"/>
      <c r="J863" s="64"/>
      <c r="L863" s="3"/>
      <c r="M863" s="57"/>
    </row>
    <row r="864" spans="1:13" s="63" customFormat="1" ht="15">
      <c r="A864" s="3"/>
      <c r="B864" s="3"/>
      <c r="C864" s="107"/>
      <c r="D864" s="107"/>
      <c r="J864" s="64"/>
      <c r="L864" s="3"/>
      <c r="M864" s="57"/>
    </row>
    <row r="865" spans="1:13" s="63" customFormat="1" ht="15">
      <c r="A865" s="3"/>
      <c r="B865" s="3"/>
      <c r="C865" s="107"/>
      <c r="D865" s="107"/>
      <c r="J865" s="64"/>
      <c r="L865" s="3"/>
      <c r="M865" s="57"/>
    </row>
    <row r="866" spans="1:13" s="63" customFormat="1" ht="15">
      <c r="A866" s="3"/>
      <c r="B866" s="3"/>
      <c r="C866" s="107"/>
      <c r="D866" s="107"/>
      <c r="J866" s="64"/>
      <c r="L866" s="3"/>
      <c r="M866" s="57"/>
    </row>
    <row r="867" spans="1:13" s="63" customFormat="1" ht="15">
      <c r="A867" s="3"/>
      <c r="B867" s="3"/>
      <c r="C867" s="107"/>
      <c r="D867" s="107"/>
      <c r="J867" s="64"/>
      <c r="L867" s="3"/>
      <c r="M867" s="57"/>
    </row>
    <row r="868" spans="1:13" s="63" customFormat="1" ht="15">
      <c r="A868" s="3"/>
      <c r="B868" s="3"/>
      <c r="C868" s="107"/>
      <c r="D868" s="107"/>
      <c r="J868" s="64"/>
      <c r="L868" s="3"/>
      <c r="M868" s="57"/>
    </row>
    <row r="869" spans="1:13" s="63" customFormat="1" ht="15">
      <c r="A869" s="3"/>
      <c r="B869" s="3"/>
      <c r="C869" s="107"/>
      <c r="D869" s="107"/>
      <c r="J869" s="64"/>
      <c r="L869" s="3"/>
      <c r="M869" s="57"/>
    </row>
    <row r="870" spans="1:13" s="63" customFormat="1" ht="15">
      <c r="A870" s="3"/>
      <c r="B870" s="3"/>
      <c r="C870" s="107"/>
      <c r="D870" s="107"/>
      <c r="J870" s="64"/>
      <c r="L870" s="3"/>
      <c r="M870" s="57"/>
    </row>
    <row r="871" spans="1:13" s="63" customFormat="1" ht="15">
      <c r="A871" s="3"/>
      <c r="B871" s="3"/>
      <c r="C871" s="107"/>
      <c r="D871" s="107"/>
      <c r="J871" s="64"/>
      <c r="L871" s="3"/>
      <c r="M871" s="57"/>
    </row>
    <row r="872" spans="1:13" s="63" customFormat="1" ht="15">
      <c r="A872" s="3"/>
      <c r="B872" s="3"/>
      <c r="C872" s="107"/>
      <c r="D872" s="107"/>
      <c r="J872" s="64"/>
      <c r="L872" s="3"/>
      <c r="M872" s="57"/>
    </row>
    <row r="873" spans="1:13" s="63" customFormat="1" ht="15">
      <c r="A873" s="3"/>
      <c r="B873" s="3"/>
      <c r="C873" s="107"/>
      <c r="D873" s="107"/>
      <c r="J873" s="64"/>
      <c r="L873" s="3"/>
      <c r="M873" s="57"/>
    </row>
    <row r="874" spans="1:13" s="63" customFormat="1" ht="15">
      <c r="A874" s="3"/>
      <c r="B874" s="3"/>
      <c r="C874" s="107"/>
      <c r="D874" s="107"/>
      <c r="J874" s="64"/>
      <c r="L874" s="3"/>
      <c r="M874" s="57"/>
    </row>
    <row r="875" spans="1:13" s="63" customFormat="1" ht="15">
      <c r="A875" s="3"/>
      <c r="B875" s="3"/>
      <c r="C875" s="107"/>
      <c r="D875" s="107"/>
      <c r="J875" s="64"/>
      <c r="L875" s="3"/>
      <c r="M875" s="57"/>
    </row>
    <row r="876" spans="1:13" s="63" customFormat="1" ht="15">
      <c r="A876" s="3"/>
      <c r="B876" s="3"/>
      <c r="C876" s="107"/>
      <c r="D876" s="107"/>
      <c r="J876" s="64"/>
      <c r="L876" s="3"/>
      <c r="M876" s="57"/>
    </row>
    <row r="877" spans="1:13" s="63" customFormat="1" ht="15">
      <c r="A877" s="3"/>
      <c r="B877" s="3"/>
      <c r="C877" s="107"/>
      <c r="D877" s="107"/>
      <c r="J877" s="64"/>
      <c r="L877" s="3"/>
      <c r="M877" s="57"/>
    </row>
    <row r="878" spans="1:13" s="63" customFormat="1" ht="15">
      <c r="A878" s="3"/>
      <c r="B878" s="3"/>
      <c r="C878" s="107"/>
      <c r="D878" s="107"/>
      <c r="J878" s="64"/>
      <c r="L878" s="3"/>
      <c r="M878" s="57"/>
    </row>
    <row r="879" spans="1:13" s="63" customFormat="1" ht="15">
      <c r="A879" s="3"/>
      <c r="B879" s="3"/>
      <c r="C879" s="107"/>
      <c r="D879" s="107"/>
      <c r="J879" s="64"/>
      <c r="L879" s="3"/>
      <c r="M879" s="57"/>
    </row>
    <row r="880" spans="1:13" s="63" customFormat="1" ht="15">
      <c r="A880" s="3"/>
      <c r="B880" s="3"/>
      <c r="C880" s="107"/>
      <c r="D880" s="107"/>
      <c r="J880" s="64"/>
      <c r="L880" s="3"/>
      <c r="M880" s="57"/>
    </row>
    <row r="881" spans="1:13" s="63" customFormat="1" ht="15">
      <c r="A881" s="3"/>
      <c r="B881" s="3"/>
      <c r="C881" s="107"/>
      <c r="D881" s="107"/>
      <c r="J881" s="64"/>
      <c r="L881" s="3"/>
      <c r="M881" s="57"/>
    </row>
    <row r="882" spans="1:13" s="63" customFormat="1" ht="15">
      <c r="A882" s="3"/>
      <c r="B882" s="3"/>
      <c r="C882" s="107"/>
      <c r="D882" s="107"/>
      <c r="J882" s="64"/>
      <c r="L882" s="3"/>
      <c r="M882" s="57"/>
    </row>
    <row r="883" spans="1:13" s="63" customFormat="1" ht="15">
      <c r="A883" s="3"/>
      <c r="B883" s="3"/>
      <c r="C883" s="107"/>
      <c r="D883" s="107"/>
      <c r="J883" s="64"/>
      <c r="L883" s="3"/>
      <c r="M883" s="57"/>
    </row>
    <row r="884" spans="1:13" s="63" customFormat="1" ht="15">
      <c r="A884" s="3"/>
      <c r="B884" s="3"/>
      <c r="C884" s="107"/>
      <c r="D884" s="107"/>
      <c r="J884" s="64"/>
      <c r="L884" s="3"/>
      <c r="M884" s="57"/>
    </row>
    <row r="885" spans="1:13" s="63" customFormat="1" ht="15">
      <c r="A885" s="3"/>
      <c r="B885" s="3"/>
      <c r="C885" s="107"/>
      <c r="D885" s="107"/>
      <c r="J885" s="64"/>
      <c r="L885" s="3"/>
      <c r="M885" s="57"/>
    </row>
    <row r="886" spans="1:13" s="63" customFormat="1" ht="15">
      <c r="A886" s="3"/>
      <c r="B886" s="3"/>
      <c r="C886" s="107"/>
      <c r="D886" s="107"/>
      <c r="J886" s="64"/>
      <c r="L886" s="3"/>
      <c r="M886" s="57"/>
    </row>
    <row r="887" spans="1:13" s="63" customFormat="1" ht="15">
      <c r="A887" s="3"/>
      <c r="B887" s="3"/>
      <c r="C887" s="107"/>
      <c r="D887" s="107"/>
      <c r="J887" s="64"/>
      <c r="L887" s="3"/>
      <c r="M887" s="57"/>
    </row>
    <row r="888" spans="1:13" s="63" customFormat="1" ht="15">
      <c r="A888" s="3"/>
      <c r="B888" s="3"/>
      <c r="C888" s="107"/>
      <c r="D888" s="107"/>
      <c r="J888" s="64"/>
      <c r="L888" s="3"/>
      <c r="M888" s="57"/>
    </row>
    <row r="889" spans="1:13" s="63" customFormat="1" ht="15">
      <c r="A889" s="3"/>
      <c r="B889" s="3"/>
      <c r="C889" s="107"/>
      <c r="D889" s="107"/>
      <c r="J889" s="64"/>
      <c r="L889" s="3"/>
      <c r="M889" s="57"/>
    </row>
    <row r="890" spans="1:13" s="63" customFormat="1" ht="15">
      <c r="A890" s="3"/>
      <c r="B890" s="3"/>
      <c r="C890" s="107"/>
      <c r="D890" s="107"/>
      <c r="J890" s="64"/>
      <c r="L890" s="3"/>
      <c r="M890" s="57"/>
    </row>
    <row r="891" spans="1:13" s="63" customFormat="1" ht="15">
      <c r="A891" s="3"/>
      <c r="B891" s="3"/>
      <c r="C891" s="107"/>
      <c r="D891" s="107"/>
      <c r="J891" s="64"/>
      <c r="L891" s="3"/>
      <c r="M891" s="57"/>
    </row>
    <row r="892" spans="1:13" s="63" customFormat="1" ht="15">
      <c r="A892" s="3"/>
      <c r="B892" s="3"/>
      <c r="C892" s="107"/>
      <c r="D892" s="107"/>
      <c r="J892" s="64"/>
      <c r="L892" s="3"/>
      <c r="M892" s="57"/>
    </row>
    <row r="893" spans="1:13" s="63" customFormat="1" ht="15">
      <c r="A893" s="3"/>
      <c r="B893" s="3"/>
      <c r="C893" s="107"/>
      <c r="D893" s="107"/>
      <c r="J893" s="64"/>
      <c r="L893" s="3"/>
      <c r="M893" s="57"/>
    </row>
    <row r="894" spans="1:13" s="63" customFormat="1" ht="15">
      <c r="A894" s="3"/>
      <c r="B894" s="3"/>
      <c r="C894" s="107"/>
      <c r="D894" s="107"/>
      <c r="J894" s="64"/>
      <c r="L894" s="3"/>
      <c r="M894" s="57"/>
    </row>
    <row r="895" spans="1:13" s="63" customFormat="1" ht="15">
      <c r="A895" s="3"/>
      <c r="B895" s="3"/>
      <c r="C895" s="107"/>
      <c r="D895" s="107"/>
      <c r="J895" s="64"/>
      <c r="L895" s="3"/>
      <c r="M895" s="57"/>
    </row>
    <row r="896" spans="1:13" s="63" customFormat="1" ht="15">
      <c r="A896" s="3"/>
      <c r="B896" s="3"/>
      <c r="C896" s="107"/>
      <c r="D896" s="107"/>
      <c r="J896" s="64"/>
      <c r="L896" s="3"/>
      <c r="M896" s="57"/>
    </row>
    <row r="897" spans="1:13" s="63" customFormat="1" ht="15">
      <c r="A897" s="3"/>
      <c r="B897" s="3"/>
      <c r="C897" s="107"/>
      <c r="D897" s="107"/>
      <c r="J897" s="64"/>
      <c r="L897" s="3"/>
      <c r="M897" s="57"/>
    </row>
    <row r="898" spans="1:13" s="63" customFormat="1" ht="15">
      <c r="A898" s="3"/>
      <c r="B898" s="3"/>
      <c r="C898" s="107"/>
      <c r="D898" s="107"/>
      <c r="J898" s="64"/>
      <c r="L898" s="3"/>
      <c r="M898" s="57"/>
    </row>
    <row r="899" spans="1:13" s="63" customFormat="1" ht="15">
      <c r="A899" s="3"/>
      <c r="B899" s="3"/>
      <c r="C899" s="107"/>
      <c r="D899" s="107"/>
      <c r="J899" s="64"/>
      <c r="L899" s="3"/>
      <c r="M899" s="57"/>
    </row>
    <row r="900" spans="1:13" s="63" customFormat="1" ht="15">
      <c r="A900" s="3"/>
      <c r="B900" s="3"/>
      <c r="C900" s="107"/>
      <c r="D900" s="107"/>
      <c r="J900" s="64"/>
      <c r="L900" s="3"/>
      <c r="M900" s="57"/>
    </row>
    <row r="901" spans="1:13" s="63" customFormat="1" ht="15">
      <c r="A901" s="3"/>
      <c r="B901" s="3"/>
      <c r="C901" s="107"/>
      <c r="D901" s="107"/>
      <c r="J901" s="64"/>
      <c r="L901" s="3"/>
      <c r="M901" s="57"/>
    </row>
    <row r="902" spans="1:13" s="63" customFormat="1" ht="15">
      <c r="A902" s="3"/>
      <c r="B902" s="3"/>
      <c r="C902" s="107"/>
      <c r="D902" s="107"/>
      <c r="J902" s="64"/>
      <c r="L902" s="3"/>
      <c r="M902" s="57"/>
    </row>
    <row r="903" spans="1:13" s="63" customFormat="1" ht="15">
      <c r="A903" s="3"/>
      <c r="B903" s="3"/>
      <c r="C903" s="107"/>
      <c r="D903" s="107"/>
      <c r="J903" s="64"/>
      <c r="L903" s="3"/>
      <c r="M903" s="57"/>
    </row>
    <row r="904" spans="1:13" s="63" customFormat="1" ht="15">
      <c r="A904" s="3"/>
      <c r="B904" s="3"/>
      <c r="C904" s="107"/>
      <c r="D904" s="107"/>
      <c r="J904" s="64"/>
      <c r="L904" s="3"/>
      <c r="M904" s="57"/>
    </row>
    <row r="905" spans="1:13" s="63" customFormat="1" ht="15">
      <c r="A905" s="3"/>
      <c r="B905" s="3"/>
      <c r="C905" s="107"/>
      <c r="D905" s="107"/>
      <c r="J905" s="64"/>
      <c r="L905" s="3"/>
      <c r="M905" s="57"/>
    </row>
    <row r="906" spans="1:13" s="63" customFormat="1" ht="15">
      <c r="A906" s="3"/>
      <c r="B906" s="3"/>
      <c r="C906" s="107"/>
      <c r="D906" s="107"/>
      <c r="J906" s="64"/>
      <c r="L906" s="3"/>
      <c r="M906" s="57"/>
    </row>
    <row r="907" spans="1:13" s="63" customFormat="1" ht="15">
      <c r="A907" s="3"/>
      <c r="B907" s="3"/>
      <c r="C907" s="107"/>
      <c r="D907" s="107"/>
      <c r="J907" s="64"/>
      <c r="L907" s="3"/>
      <c r="M907" s="57"/>
    </row>
    <row r="908" spans="1:13" s="63" customFormat="1" ht="15">
      <c r="A908" s="3"/>
      <c r="B908" s="3"/>
      <c r="C908" s="107"/>
      <c r="D908" s="107"/>
      <c r="J908" s="64"/>
      <c r="L908" s="3"/>
      <c r="M908" s="57"/>
    </row>
    <row r="909" spans="1:13" s="63" customFormat="1" ht="15">
      <c r="A909" s="3"/>
      <c r="B909" s="3"/>
      <c r="C909" s="107"/>
      <c r="D909" s="107"/>
      <c r="J909" s="64"/>
      <c r="L909" s="3"/>
      <c r="M909" s="57"/>
    </row>
    <row r="910" spans="1:13" s="63" customFormat="1" ht="15">
      <c r="A910" s="3"/>
      <c r="B910" s="3"/>
      <c r="C910" s="107"/>
      <c r="D910" s="107"/>
      <c r="J910" s="64"/>
      <c r="L910" s="3"/>
      <c r="M910" s="57"/>
    </row>
    <row r="911" spans="1:13" s="63" customFormat="1" ht="15">
      <c r="A911" s="3"/>
      <c r="B911" s="3"/>
      <c r="C911" s="107"/>
      <c r="D911" s="107"/>
      <c r="J911" s="64"/>
      <c r="L911" s="3"/>
      <c r="M911" s="57"/>
    </row>
    <row r="912" spans="1:13" s="63" customFormat="1" ht="15">
      <c r="A912" s="3"/>
      <c r="B912" s="3"/>
      <c r="C912" s="107"/>
      <c r="D912" s="107"/>
      <c r="J912" s="64"/>
      <c r="L912" s="3"/>
      <c r="M912" s="57"/>
    </row>
    <row r="913" spans="1:13" s="63" customFormat="1" ht="15">
      <c r="A913" s="3"/>
      <c r="B913" s="3"/>
      <c r="C913" s="107"/>
      <c r="D913" s="107"/>
      <c r="J913" s="64"/>
      <c r="L913" s="3"/>
      <c r="M913" s="57"/>
    </row>
    <row r="914" spans="1:13" s="63" customFormat="1" ht="15">
      <c r="A914" s="3"/>
      <c r="B914" s="3"/>
      <c r="C914" s="107"/>
      <c r="D914" s="107"/>
      <c r="J914" s="64"/>
      <c r="L914" s="3"/>
      <c r="M914" s="57"/>
    </row>
    <row r="915" spans="1:13" s="63" customFormat="1" ht="15">
      <c r="A915" s="3"/>
      <c r="B915" s="3"/>
      <c r="C915" s="107"/>
      <c r="D915" s="107"/>
      <c r="J915" s="64"/>
      <c r="L915" s="3"/>
      <c r="M915" s="57"/>
    </row>
    <row r="916" spans="1:13" s="63" customFormat="1" ht="15">
      <c r="A916" s="3"/>
      <c r="B916" s="3"/>
      <c r="C916" s="107"/>
      <c r="D916" s="107"/>
      <c r="J916" s="64"/>
      <c r="L916" s="3"/>
      <c r="M916" s="57"/>
    </row>
    <row r="917" spans="1:13" s="63" customFormat="1" ht="15">
      <c r="A917" s="3"/>
      <c r="B917" s="3"/>
      <c r="C917" s="107"/>
      <c r="D917" s="107"/>
      <c r="J917" s="64"/>
      <c r="L917" s="3"/>
      <c r="M917" s="57"/>
    </row>
    <row r="918" spans="1:13" s="63" customFormat="1" ht="15">
      <c r="A918" s="3"/>
      <c r="B918" s="3"/>
      <c r="C918" s="107"/>
      <c r="D918" s="107"/>
      <c r="J918" s="64"/>
      <c r="L918" s="3"/>
      <c r="M918" s="57"/>
    </row>
    <row r="919" spans="1:13" s="63" customFormat="1" ht="15">
      <c r="A919" s="3"/>
      <c r="B919" s="3"/>
      <c r="C919" s="107"/>
      <c r="D919" s="107"/>
      <c r="J919" s="64"/>
      <c r="L919" s="3"/>
      <c r="M919" s="57"/>
    </row>
    <row r="920" spans="1:13" s="63" customFormat="1" ht="15">
      <c r="A920" s="3"/>
      <c r="B920" s="3"/>
      <c r="C920" s="107"/>
      <c r="D920" s="107"/>
      <c r="J920" s="64"/>
      <c r="L920" s="3"/>
      <c r="M920" s="57"/>
    </row>
    <row r="921" spans="1:13" s="63" customFormat="1" ht="15">
      <c r="A921" s="3"/>
      <c r="B921" s="3"/>
      <c r="C921" s="107"/>
      <c r="D921" s="107"/>
      <c r="J921" s="64"/>
      <c r="L921" s="3"/>
      <c r="M921" s="57"/>
    </row>
    <row r="922" spans="1:13" s="63" customFormat="1" ht="15">
      <c r="A922" s="3"/>
      <c r="B922" s="3"/>
      <c r="C922" s="107"/>
      <c r="D922" s="107"/>
      <c r="J922" s="64"/>
      <c r="L922" s="3"/>
      <c r="M922" s="57"/>
    </row>
    <row r="923" spans="1:13" s="63" customFormat="1" ht="15">
      <c r="A923" s="3"/>
      <c r="B923" s="3"/>
      <c r="C923" s="107"/>
      <c r="D923" s="107"/>
      <c r="J923" s="64"/>
      <c r="L923" s="3"/>
      <c r="M923" s="57"/>
    </row>
    <row r="924" spans="1:13" s="63" customFormat="1" ht="15">
      <c r="A924" s="3"/>
      <c r="B924" s="3"/>
      <c r="C924" s="107"/>
      <c r="D924" s="107"/>
      <c r="J924" s="64"/>
      <c r="L924" s="3"/>
      <c r="M924" s="57"/>
    </row>
    <row r="925" spans="1:13" s="63" customFormat="1" ht="15">
      <c r="A925" s="3"/>
      <c r="B925" s="3"/>
      <c r="C925" s="107"/>
      <c r="D925" s="107"/>
      <c r="J925" s="64"/>
      <c r="L925" s="3"/>
      <c r="M925" s="57"/>
    </row>
    <row r="926" spans="1:13" s="63" customFormat="1" ht="15">
      <c r="A926" s="3"/>
      <c r="B926" s="3"/>
      <c r="C926" s="107"/>
      <c r="D926" s="107"/>
      <c r="J926" s="64"/>
      <c r="L926" s="3"/>
      <c r="M926" s="57"/>
    </row>
    <row r="927" spans="1:13" s="63" customFormat="1" ht="15">
      <c r="A927" s="3"/>
      <c r="B927" s="3"/>
      <c r="C927" s="107"/>
      <c r="D927" s="107"/>
      <c r="J927" s="64"/>
      <c r="L927" s="3"/>
      <c r="M927" s="57"/>
    </row>
    <row r="928" spans="1:13" s="63" customFormat="1" ht="15">
      <c r="A928" s="3"/>
      <c r="B928" s="3"/>
      <c r="C928" s="107"/>
      <c r="D928" s="107"/>
      <c r="J928" s="64"/>
      <c r="L928" s="3"/>
      <c r="M928" s="57"/>
    </row>
    <row r="929" spans="1:13" s="63" customFormat="1" ht="15">
      <c r="A929" s="3"/>
      <c r="B929" s="3"/>
      <c r="C929" s="107"/>
      <c r="D929" s="107"/>
      <c r="J929" s="64"/>
      <c r="L929" s="3"/>
      <c r="M929" s="57"/>
    </row>
    <row r="930" spans="1:13" s="63" customFormat="1" ht="15">
      <c r="A930" s="3"/>
      <c r="B930" s="3"/>
      <c r="C930" s="107"/>
      <c r="D930" s="107"/>
      <c r="J930" s="64"/>
      <c r="L930" s="3"/>
      <c r="M930" s="57"/>
    </row>
    <row r="931" spans="1:13" s="63" customFormat="1" ht="15">
      <c r="A931" s="3"/>
      <c r="B931" s="3"/>
      <c r="C931" s="107"/>
      <c r="D931" s="107"/>
      <c r="J931" s="64"/>
      <c r="L931" s="3"/>
      <c r="M931" s="57"/>
    </row>
    <row r="932" spans="1:13" s="63" customFormat="1" ht="15">
      <c r="A932" s="3"/>
      <c r="B932" s="3"/>
      <c r="C932" s="107"/>
      <c r="D932" s="107"/>
      <c r="J932" s="64"/>
      <c r="L932" s="3"/>
      <c r="M932" s="57"/>
    </row>
    <row r="933" spans="1:13" s="63" customFormat="1" ht="15">
      <c r="A933" s="3"/>
      <c r="B933" s="3"/>
      <c r="C933" s="107"/>
      <c r="D933" s="107"/>
      <c r="J933" s="64"/>
      <c r="L933" s="3"/>
      <c r="M933" s="57"/>
    </row>
    <row r="934" spans="1:13" s="63" customFormat="1" ht="15">
      <c r="A934" s="3"/>
      <c r="B934" s="3"/>
      <c r="C934" s="107"/>
      <c r="D934" s="107"/>
      <c r="J934" s="64"/>
      <c r="L934" s="3"/>
      <c r="M934" s="57"/>
    </row>
    <row r="935" spans="1:13" s="63" customFormat="1" ht="15">
      <c r="A935" s="3"/>
      <c r="B935" s="3"/>
      <c r="C935" s="107"/>
      <c r="D935" s="107"/>
      <c r="J935" s="64"/>
      <c r="L935" s="3"/>
      <c r="M935" s="57"/>
    </row>
    <row r="936" spans="1:13" s="63" customFormat="1" ht="15">
      <c r="A936" s="3"/>
      <c r="B936" s="3"/>
      <c r="C936" s="107"/>
      <c r="D936" s="107"/>
      <c r="J936" s="64"/>
      <c r="L936" s="3"/>
      <c r="M936" s="57"/>
    </row>
    <row r="937" spans="1:13" s="63" customFormat="1" ht="15">
      <c r="A937" s="3"/>
      <c r="B937" s="3"/>
      <c r="C937" s="107"/>
      <c r="D937" s="107"/>
      <c r="J937" s="64"/>
      <c r="L937" s="3"/>
      <c r="M937" s="57"/>
    </row>
    <row r="938" spans="1:13" s="63" customFormat="1" ht="15">
      <c r="A938" s="3"/>
      <c r="B938" s="3"/>
      <c r="C938" s="107"/>
      <c r="D938" s="107"/>
      <c r="J938" s="64"/>
      <c r="L938" s="3"/>
      <c r="M938" s="57"/>
    </row>
    <row r="939" spans="1:13" s="63" customFormat="1" ht="15">
      <c r="A939" s="3"/>
      <c r="B939" s="3"/>
      <c r="C939" s="107"/>
      <c r="D939" s="107"/>
      <c r="J939" s="64"/>
      <c r="L939" s="3"/>
      <c r="M939" s="57"/>
    </row>
    <row r="940" spans="1:13" s="63" customFormat="1" ht="15">
      <c r="A940" s="3"/>
      <c r="B940" s="3"/>
      <c r="C940" s="107"/>
      <c r="D940" s="107"/>
      <c r="J940" s="64"/>
      <c r="L940" s="3"/>
      <c r="M940" s="57"/>
    </row>
    <row r="941" spans="1:13" s="63" customFormat="1" ht="15">
      <c r="A941" s="3"/>
      <c r="B941" s="3"/>
      <c r="C941" s="107"/>
      <c r="D941" s="107"/>
      <c r="J941" s="64"/>
      <c r="L941" s="3"/>
      <c r="M941" s="57"/>
    </row>
    <row r="942" spans="1:13" s="63" customFormat="1" ht="15">
      <c r="A942" s="3"/>
      <c r="B942" s="3"/>
      <c r="C942" s="107"/>
      <c r="D942" s="107"/>
      <c r="J942" s="64"/>
      <c r="L942" s="3"/>
      <c r="M942" s="57"/>
    </row>
    <row r="943" spans="1:13" s="63" customFormat="1" ht="15">
      <c r="A943" s="3"/>
      <c r="B943" s="3"/>
      <c r="C943" s="107"/>
      <c r="D943" s="107"/>
      <c r="J943" s="64"/>
      <c r="L943" s="3"/>
      <c r="M943" s="57"/>
    </row>
    <row r="944" spans="1:13" s="63" customFormat="1" ht="15">
      <c r="A944" s="3"/>
      <c r="B944" s="3"/>
      <c r="C944" s="107"/>
      <c r="D944" s="107"/>
      <c r="J944" s="64"/>
      <c r="L944" s="3"/>
      <c r="M944" s="57"/>
    </row>
    <row r="945" spans="1:13" s="63" customFormat="1" ht="15">
      <c r="A945" s="3"/>
      <c r="B945" s="3"/>
      <c r="C945" s="107"/>
      <c r="D945" s="107"/>
      <c r="J945" s="64"/>
      <c r="L945" s="3"/>
      <c r="M945" s="57"/>
    </row>
    <row r="946" spans="1:13" s="63" customFormat="1" ht="15">
      <c r="A946" s="3"/>
      <c r="B946" s="3"/>
      <c r="C946" s="107"/>
      <c r="D946" s="107"/>
      <c r="J946" s="64"/>
      <c r="L946" s="3"/>
      <c r="M946" s="57"/>
    </row>
    <row r="947" spans="1:13" s="63" customFormat="1" ht="15">
      <c r="A947" s="3"/>
      <c r="B947" s="3"/>
      <c r="C947" s="107"/>
      <c r="D947" s="107"/>
      <c r="J947" s="64"/>
      <c r="L947" s="3"/>
      <c r="M947" s="57"/>
    </row>
    <row r="948" spans="1:13" s="63" customFormat="1" ht="15">
      <c r="A948" s="3"/>
      <c r="B948" s="3"/>
      <c r="C948" s="107"/>
      <c r="D948" s="107"/>
      <c r="J948" s="64"/>
      <c r="L948" s="3"/>
      <c r="M948" s="57"/>
    </row>
    <row r="949" spans="1:13" s="63" customFormat="1" ht="15">
      <c r="A949" s="3"/>
      <c r="B949" s="3"/>
      <c r="C949" s="107"/>
      <c r="D949" s="107"/>
      <c r="J949" s="64"/>
      <c r="L949" s="3"/>
      <c r="M949" s="57"/>
    </row>
    <row r="950" spans="1:13" s="63" customFormat="1" ht="15">
      <c r="A950" s="3"/>
      <c r="B950" s="3"/>
      <c r="C950" s="107"/>
      <c r="D950" s="107"/>
      <c r="J950" s="64"/>
      <c r="L950" s="3"/>
      <c r="M950" s="57"/>
    </row>
    <row r="951" spans="1:13" s="63" customFormat="1" ht="15">
      <c r="A951" s="3"/>
      <c r="B951" s="3"/>
      <c r="C951" s="107"/>
      <c r="D951" s="107"/>
      <c r="J951" s="64"/>
      <c r="L951" s="3"/>
      <c r="M951" s="57"/>
    </row>
    <row r="952" spans="1:13" s="63" customFormat="1" ht="15">
      <c r="A952" s="3"/>
      <c r="B952" s="3"/>
      <c r="C952" s="107"/>
      <c r="D952" s="107"/>
      <c r="J952" s="64"/>
      <c r="L952" s="3"/>
      <c r="M952" s="57"/>
    </row>
    <row r="953" spans="1:13" s="63" customFormat="1" ht="15">
      <c r="A953" s="3"/>
      <c r="B953" s="3"/>
      <c r="C953" s="107"/>
      <c r="D953" s="107"/>
      <c r="J953" s="64"/>
      <c r="L953" s="3"/>
      <c r="M953" s="57"/>
    </row>
    <row r="954" spans="1:13" s="63" customFormat="1" ht="15">
      <c r="A954" s="3"/>
      <c r="B954" s="3"/>
      <c r="C954" s="107"/>
      <c r="D954" s="107"/>
      <c r="J954" s="64"/>
      <c r="L954" s="3"/>
      <c r="M954" s="57"/>
    </row>
    <row r="955" spans="1:13" s="63" customFormat="1" ht="15">
      <c r="A955" s="3"/>
      <c r="B955" s="3"/>
      <c r="C955" s="107"/>
      <c r="D955" s="107"/>
      <c r="J955" s="64"/>
      <c r="L955" s="3"/>
      <c r="M955" s="57"/>
    </row>
    <row r="956" spans="1:13" s="63" customFormat="1" ht="15">
      <c r="A956" s="3"/>
      <c r="B956" s="3"/>
      <c r="C956" s="107"/>
      <c r="D956" s="107"/>
      <c r="J956" s="64"/>
      <c r="L956" s="3"/>
      <c r="M956" s="57"/>
    </row>
    <row r="957" spans="1:13" s="63" customFormat="1" ht="15">
      <c r="A957" s="3"/>
      <c r="B957" s="3"/>
      <c r="C957" s="107"/>
      <c r="D957" s="107"/>
      <c r="J957" s="64"/>
      <c r="L957" s="3"/>
      <c r="M957" s="57"/>
    </row>
    <row r="958" spans="1:13" s="63" customFormat="1" ht="15">
      <c r="A958" s="3"/>
      <c r="B958" s="3"/>
      <c r="C958" s="107"/>
      <c r="D958" s="107"/>
      <c r="J958" s="64"/>
      <c r="L958" s="3"/>
      <c r="M958" s="57"/>
    </row>
    <row r="959" spans="1:13" s="63" customFormat="1" ht="15">
      <c r="A959" s="3"/>
      <c r="B959" s="3"/>
      <c r="C959" s="107"/>
      <c r="D959" s="107"/>
      <c r="J959" s="64"/>
      <c r="L959" s="3"/>
      <c r="M959" s="57"/>
    </row>
    <row r="960" spans="1:13" s="63" customFormat="1" ht="15">
      <c r="A960" s="3"/>
      <c r="B960" s="3"/>
      <c r="C960" s="107"/>
      <c r="D960" s="107"/>
      <c r="J960" s="64"/>
      <c r="L960" s="3"/>
      <c r="M960" s="57"/>
    </row>
    <row r="961" spans="1:13" s="63" customFormat="1" ht="15">
      <c r="A961" s="3"/>
      <c r="B961" s="3"/>
      <c r="C961" s="107"/>
      <c r="D961" s="107"/>
      <c r="J961" s="64"/>
      <c r="L961" s="3"/>
      <c r="M961" s="57"/>
    </row>
    <row r="962" spans="1:13" s="63" customFormat="1" ht="15">
      <c r="A962" s="3"/>
      <c r="B962" s="3"/>
      <c r="C962" s="107"/>
      <c r="D962" s="107"/>
      <c r="J962" s="64"/>
      <c r="L962" s="3"/>
      <c r="M962" s="57"/>
    </row>
    <row r="963" spans="1:13" s="63" customFormat="1" ht="15">
      <c r="A963" s="3"/>
      <c r="B963" s="3"/>
      <c r="C963" s="107"/>
      <c r="D963" s="107"/>
      <c r="J963" s="64"/>
      <c r="L963" s="3"/>
      <c r="M963" s="57"/>
    </row>
    <row r="964" spans="1:13" s="63" customFormat="1" ht="15">
      <c r="A964" s="3"/>
      <c r="B964" s="3"/>
      <c r="C964" s="107"/>
      <c r="D964" s="107"/>
      <c r="J964" s="64"/>
      <c r="L964" s="3"/>
      <c r="M964" s="57"/>
    </row>
    <row r="965" spans="1:13" s="63" customFormat="1" ht="15">
      <c r="A965" s="3"/>
      <c r="B965" s="3"/>
      <c r="C965" s="107"/>
      <c r="D965" s="107"/>
      <c r="J965" s="64"/>
      <c r="L965" s="3"/>
      <c r="M965" s="57"/>
    </row>
    <row r="966" spans="1:13" s="63" customFormat="1" ht="15">
      <c r="A966" s="3"/>
      <c r="B966" s="3"/>
      <c r="C966" s="107"/>
      <c r="D966" s="107"/>
      <c r="J966" s="64"/>
      <c r="L966" s="3"/>
      <c r="M966" s="57"/>
    </row>
    <row r="967" spans="1:13" s="63" customFormat="1" ht="15">
      <c r="A967" s="3"/>
      <c r="B967" s="3"/>
      <c r="C967" s="107"/>
      <c r="D967" s="107"/>
      <c r="J967" s="64"/>
      <c r="L967" s="3"/>
      <c r="M967" s="57"/>
    </row>
    <row r="968" spans="1:13" s="63" customFormat="1" ht="15">
      <c r="A968" s="3"/>
      <c r="B968" s="3"/>
      <c r="C968" s="107"/>
      <c r="D968" s="107"/>
      <c r="J968" s="64"/>
      <c r="L968" s="3"/>
      <c r="M968" s="57"/>
    </row>
    <row r="969" spans="1:13" s="63" customFormat="1" ht="15">
      <c r="A969" s="3"/>
      <c r="B969" s="3"/>
      <c r="C969" s="107"/>
      <c r="D969" s="107"/>
      <c r="J969" s="64"/>
      <c r="L969" s="3"/>
      <c r="M969" s="57"/>
    </row>
    <row r="970" spans="1:13" s="63" customFormat="1" ht="15">
      <c r="A970" s="3"/>
      <c r="B970" s="3"/>
      <c r="C970" s="107"/>
      <c r="D970" s="107"/>
      <c r="J970" s="64"/>
      <c r="L970" s="3"/>
      <c r="M970" s="57"/>
    </row>
    <row r="971" spans="1:13" s="63" customFormat="1" ht="15">
      <c r="A971" s="3"/>
      <c r="B971" s="3"/>
      <c r="C971" s="107"/>
      <c r="D971" s="107"/>
      <c r="J971" s="64"/>
      <c r="L971" s="3"/>
      <c r="M971" s="57"/>
    </row>
    <row r="972" spans="1:13" s="63" customFormat="1" ht="15">
      <c r="A972" s="3"/>
      <c r="B972" s="3"/>
      <c r="C972" s="107"/>
      <c r="D972" s="107"/>
      <c r="J972" s="64"/>
      <c r="L972" s="3"/>
      <c r="M972" s="57"/>
    </row>
    <row r="973" spans="1:13" s="63" customFormat="1" ht="15">
      <c r="A973" s="3"/>
      <c r="B973" s="3"/>
      <c r="C973" s="107"/>
      <c r="D973" s="107"/>
      <c r="J973" s="64"/>
      <c r="L973" s="3"/>
      <c r="M973" s="57"/>
    </row>
    <row r="974" spans="1:13" s="63" customFormat="1" ht="15">
      <c r="A974" s="3"/>
      <c r="B974" s="3"/>
      <c r="C974" s="107"/>
      <c r="D974" s="107"/>
      <c r="J974" s="64"/>
      <c r="L974" s="3"/>
      <c r="M974" s="57"/>
    </row>
    <row r="975" spans="1:13" s="63" customFormat="1" ht="15">
      <c r="A975" s="3"/>
      <c r="B975" s="3"/>
      <c r="C975" s="107"/>
      <c r="D975" s="107"/>
      <c r="J975" s="64"/>
      <c r="L975" s="3"/>
      <c r="M975" s="57"/>
    </row>
    <row r="976" spans="1:13" s="63" customFormat="1" ht="15">
      <c r="A976" s="3"/>
      <c r="B976" s="3"/>
      <c r="C976" s="107"/>
      <c r="D976" s="107"/>
      <c r="J976" s="64"/>
      <c r="L976" s="3"/>
      <c r="M976" s="57"/>
    </row>
    <row r="977" spans="1:13" s="63" customFormat="1" ht="15">
      <c r="A977" s="3"/>
      <c r="B977" s="3"/>
      <c r="C977" s="107"/>
      <c r="D977" s="107"/>
      <c r="J977" s="64"/>
      <c r="L977" s="3"/>
      <c r="M977" s="57"/>
    </row>
    <row r="978" spans="1:13" s="63" customFormat="1" ht="15">
      <c r="A978" s="3"/>
      <c r="B978" s="3"/>
      <c r="C978" s="107"/>
      <c r="D978" s="107"/>
      <c r="J978" s="64"/>
      <c r="L978" s="3"/>
      <c r="M978" s="57"/>
    </row>
    <row r="979" spans="1:13" s="63" customFormat="1" ht="15">
      <c r="A979" s="3"/>
      <c r="B979" s="3"/>
      <c r="C979" s="107"/>
      <c r="D979" s="107"/>
      <c r="J979" s="64"/>
      <c r="L979" s="3"/>
      <c r="M979" s="57"/>
    </row>
    <row r="980" spans="1:13" s="63" customFormat="1" ht="15">
      <c r="A980" s="3"/>
      <c r="B980" s="3"/>
      <c r="C980" s="107"/>
      <c r="D980" s="107"/>
      <c r="J980" s="64"/>
      <c r="L980" s="3"/>
      <c r="M980" s="57"/>
    </row>
    <row r="981" spans="1:13" s="63" customFormat="1" ht="15">
      <c r="A981" s="3"/>
      <c r="B981" s="3"/>
      <c r="C981" s="107"/>
      <c r="D981" s="107"/>
      <c r="J981" s="64"/>
      <c r="L981" s="3"/>
      <c r="M981" s="57"/>
    </row>
    <row r="982" spans="1:13" s="63" customFormat="1" ht="15">
      <c r="A982" s="3"/>
      <c r="B982" s="3"/>
      <c r="C982" s="107"/>
      <c r="D982" s="107"/>
      <c r="J982" s="64"/>
      <c r="L982" s="3"/>
      <c r="M982" s="57"/>
    </row>
    <row r="983" spans="1:13" s="63" customFormat="1" ht="15">
      <c r="A983" s="3"/>
      <c r="B983" s="3"/>
      <c r="C983" s="107"/>
      <c r="D983" s="107"/>
      <c r="J983" s="64"/>
      <c r="L983" s="3"/>
      <c r="M983" s="57"/>
    </row>
    <row r="984" spans="1:13" s="63" customFormat="1" ht="15">
      <c r="A984" s="3"/>
      <c r="B984" s="3"/>
      <c r="C984" s="107"/>
      <c r="D984" s="107"/>
      <c r="J984" s="64"/>
      <c r="L984" s="3"/>
      <c r="M984" s="57"/>
    </row>
    <row r="985" spans="1:13" s="63" customFormat="1" ht="15">
      <c r="A985" s="3"/>
      <c r="B985" s="3"/>
      <c r="C985" s="107"/>
      <c r="D985" s="107"/>
      <c r="J985" s="64"/>
      <c r="L985" s="3"/>
      <c r="M985" s="57"/>
    </row>
    <row r="986" spans="1:13" s="63" customFormat="1" ht="15">
      <c r="A986" s="3"/>
      <c r="B986" s="3"/>
      <c r="C986" s="107"/>
      <c r="D986" s="107"/>
      <c r="J986" s="64"/>
      <c r="L986" s="3"/>
      <c r="M986" s="57"/>
    </row>
    <row r="987" spans="1:13" s="63" customFormat="1" ht="15">
      <c r="A987" s="3"/>
      <c r="B987" s="3"/>
      <c r="C987" s="107"/>
      <c r="D987" s="107"/>
      <c r="J987" s="64"/>
      <c r="L987" s="3"/>
      <c r="M987" s="57"/>
    </row>
    <row r="988" spans="1:13" s="63" customFormat="1" ht="15">
      <c r="A988" s="3"/>
      <c r="B988" s="3"/>
      <c r="C988" s="107"/>
      <c r="D988" s="107"/>
      <c r="J988" s="64"/>
      <c r="L988" s="3"/>
      <c r="M988" s="57"/>
    </row>
    <row r="989" spans="1:13" s="63" customFormat="1" ht="15">
      <c r="A989" s="3"/>
      <c r="B989" s="3"/>
      <c r="C989" s="107"/>
      <c r="D989" s="107"/>
      <c r="J989" s="64"/>
      <c r="L989" s="3"/>
      <c r="M989" s="57"/>
    </row>
    <row r="990" spans="1:13" s="63" customFormat="1" ht="15">
      <c r="A990" s="3"/>
      <c r="B990" s="3"/>
      <c r="C990" s="107"/>
      <c r="D990" s="107"/>
      <c r="J990" s="64"/>
      <c r="L990" s="3"/>
      <c r="M990" s="57"/>
    </row>
    <row r="991" spans="1:13" s="63" customFormat="1" ht="15">
      <c r="A991" s="3"/>
      <c r="B991" s="3"/>
      <c r="C991" s="107"/>
      <c r="D991" s="107"/>
      <c r="J991" s="64"/>
      <c r="L991" s="3"/>
      <c r="M991" s="57"/>
    </row>
    <row r="992" spans="1:13" s="63" customFormat="1" ht="15">
      <c r="A992" s="3"/>
      <c r="B992" s="3"/>
      <c r="C992" s="107"/>
      <c r="D992" s="107"/>
      <c r="J992" s="64"/>
      <c r="L992" s="3"/>
      <c r="M992" s="57"/>
    </row>
    <row r="993" spans="1:13" s="63" customFormat="1" ht="15">
      <c r="A993" s="3"/>
      <c r="B993" s="3"/>
      <c r="C993" s="107"/>
      <c r="D993" s="107"/>
      <c r="J993" s="64"/>
      <c r="L993" s="3"/>
      <c r="M993" s="57"/>
    </row>
    <row r="994" spans="1:13" s="63" customFormat="1" ht="15">
      <c r="A994" s="3"/>
      <c r="B994" s="3"/>
      <c r="C994" s="107"/>
      <c r="D994" s="107"/>
      <c r="J994" s="64"/>
      <c r="L994" s="3"/>
      <c r="M994" s="57"/>
    </row>
    <row r="995" spans="1:13" s="63" customFormat="1" ht="15">
      <c r="A995" s="3"/>
      <c r="B995" s="3"/>
      <c r="C995" s="107"/>
      <c r="D995" s="107"/>
      <c r="J995" s="64"/>
      <c r="L995" s="3"/>
      <c r="M995" s="57"/>
    </row>
    <row r="996" spans="1:13" s="63" customFormat="1" ht="15">
      <c r="A996" s="3"/>
      <c r="B996" s="3"/>
      <c r="C996" s="107"/>
      <c r="D996" s="107"/>
      <c r="J996" s="64"/>
      <c r="L996" s="3"/>
      <c r="M996" s="57"/>
    </row>
    <row r="997" spans="1:13" s="63" customFormat="1" ht="15">
      <c r="A997" s="3"/>
      <c r="B997" s="3"/>
      <c r="C997" s="107"/>
      <c r="D997" s="107"/>
      <c r="J997" s="64"/>
      <c r="L997" s="3"/>
      <c r="M997" s="57"/>
    </row>
    <row r="998" spans="1:13" s="63" customFormat="1" ht="15">
      <c r="A998" s="3"/>
      <c r="B998" s="3"/>
      <c r="C998" s="107"/>
      <c r="D998" s="107"/>
      <c r="J998" s="64"/>
      <c r="L998" s="3"/>
      <c r="M998" s="57"/>
    </row>
    <row r="999" spans="1:13" s="63" customFormat="1" ht="15">
      <c r="A999" s="3"/>
      <c r="B999" s="3"/>
      <c r="C999" s="107"/>
      <c r="D999" s="107"/>
      <c r="J999" s="64"/>
      <c r="L999" s="3"/>
      <c r="M999" s="57"/>
    </row>
    <row r="1000" spans="1:13" s="63" customFormat="1" ht="15">
      <c r="A1000" s="3"/>
      <c r="B1000" s="3"/>
      <c r="C1000" s="107"/>
      <c r="D1000" s="107"/>
      <c r="J1000" s="64"/>
      <c r="L1000" s="3"/>
      <c r="M1000" s="57"/>
    </row>
    <row r="1001" spans="1:13" s="63" customFormat="1" ht="15">
      <c r="A1001" s="3"/>
      <c r="B1001" s="3"/>
      <c r="C1001" s="107"/>
      <c r="D1001" s="107"/>
      <c r="J1001" s="64"/>
      <c r="L1001" s="3"/>
      <c r="M1001" s="57"/>
    </row>
    <row r="1002" spans="1:13" s="63" customFormat="1" ht="15">
      <c r="A1002" s="3"/>
      <c r="B1002" s="3"/>
      <c r="C1002" s="107"/>
      <c r="D1002" s="107"/>
      <c r="J1002" s="64"/>
      <c r="L1002" s="3"/>
      <c r="M1002" s="57"/>
    </row>
    <row r="1003" spans="1:13" s="63" customFormat="1" ht="15">
      <c r="A1003" s="3"/>
      <c r="B1003" s="3"/>
      <c r="C1003" s="107"/>
      <c r="D1003" s="107"/>
      <c r="J1003" s="64"/>
      <c r="L1003" s="3"/>
      <c r="M1003" s="57"/>
    </row>
    <row r="1004" spans="1:13" s="63" customFormat="1" ht="15">
      <c r="A1004" s="3"/>
      <c r="B1004" s="3"/>
      <c r="C1004" s="107"/>
      <c r="D1004" s="107"/>
      <c r="J1004" s="64"/>
      <c r="L1004" s="3"/>
      <c r="M1004" s="57"/>
    </row>
    <row r="1005" spans="1:13" s="63" customFormat="1" ht="15">
      <c r="A1005" s="3"/>
      <c r="B1005" s="3"/>
      <c r="C1005" s="107"/>
      <c r="D1005" s="107"/>
      <c r="J1005" s="64"/>
      <c r="L1005" s="3"/>
      <c r="M1005" s="57"/>
    </row>
    <row r="1006" spans="1:13" s="63" customFormat="1" ht="15">
      <c r="A1006" s="3"/>
      <c r="B1006" s="3"/>
      <c r="C1006" s="107"/>
      <c r="D1006" s="107"/>
      <c r="J1006" s="64"/>
      <c r="L1006" s="3"/>
      <c r="M1006" s="57"/>
    </row>
    <row r="1007" spans="1:13" s="63" customFormat="1" ht="15">
      <c r="A1007" s="3"/>
      <c r="B1007" s="3"/>
      <c r="C1007" s="107"/>
      <c r="D1007" s="107"/>
      <c r="J1007" s="64"/>
      <c r="L1007" s="3"/>
      <c r="M1007" s="57"/>
    </row>
    <row r="1008" spans="1:13" s="63" customFormat="1" ht="15">
      <c r="A1008" s="3"/>
      <c r="B1008" s="3"/>
      <c r="C1008" s="107"/>
      <c r="D1008" s="107"/>
      <c r="J1008" s="64"/>
      <c r="L1008" s="3"/>
      <c r="M1008" s="57"/>
    </row>
    <row r="1009" spans="1:13" s="63" customFormat="1" ht="15">
      <c r="A1009" s="3"/>
      <c r="B1009" s="3"/>
      <c r="C1009" s="107"/>
      <c r="D1009" s="107"/>
      <c r="J1009" s="64"/>
      <c r="L1009" s="3"/>
      <c r="M1009" s="57"/>
    </row>
    <row r="1010" spans="1:13" s="63" customFormat="1" ht="15">
      <c r="A1010" s="3"/>
      <c r="B1010" s="3"/>
      <c r="C1010" s="107"/>
      <c r="D1010" s="107"/>
      <c r="J1010" s="64"/>
      <c r="L1010" s="3"/>
      <c r="M1010" s="57"/>
    </row>
    <row r="1011" spans="1:13" s="63" customFormat="1" ht="15">
      <c r="A1011" s="3"/>
      <c r="B1011" s="3"/>
      <c r="C1011" s="107"/>
      <c r="D1011" s="107"/>
      <c r="J1011" s="64"/>
      <c r="L1011" s="3"/>
      <c r="M1011" s="57"/>
    </row>
    <row r="1012" spans="1:13" s="63" customFormat="1" ht="15">
      <c r="A1012" s="3"/>
      <c r="B1012" s="3"/>
      <c r="C1012" s="107"/>
      <c r="D1012" s="107"/>
      <c r="J1012" s="64"/>
      <c r="L1012" s="3"/>
      <c r="M1012" s="57"/>
    </row>
    <row r="1013" spans="1:13" s="63" customFormat="1" ht="15">
      <c r="A1013" s="3"/>
      <c r="B1013" s="3"/>
      <c r="C1013" s="107"/>
      <c r="D1013" s="107"/>
      <c r="J1013" s="64"/>
      <c r="L1013" s="3"/>
      <c r="M1013" s="57"/>
    </row>
    <row r="1014" spans="1:13" s="63" customFormat="1" ht="15">
      <c r="A1014" s="3"/>
      <c r="B1014" s="3"/>
      <c r="C1014" s="107"/>
      <c r="D1014" s="107"/>
      <c r="J1014" s="64"/>
      <c r="L1014" s="3"/>
      <c r="M1014" s="57"/>
    </row>
    <row r="1015" spans="1:13" s="63" customFormat="1" ht="15">
      <c r="A1015" s="3"/>
      <c r="B1015" s="3"/>
      <c r="C1015" s="107"/>
      <c r="D1015" s="107"/>
      <c r="J1015" s="64"/>
      <c r="L1015" s="3"/>
      <c r="M1015" s="57"/>
    </row>
    <row r="1016" spans="1:13" s="63" customFormat="1" ht="15">
      <c r="A1016" s="3"/>
      <c r="B1016" s="3"/>
      <c r="C1016" s="107"/>
      <c r="D1016" s="107"/>
      <c r="J1016" s="64"/>
      <c r="L1016" s="3"/>
      <c r="M1016" s="57"/>
    </row>
    <row r="1017" spans="1:13" s="63" customFormat="1" ht="15">
      <c r="A1017" s="3"/>
      <c r="B1017" s="3"/>
      <c r="C1017" s="107"/>
      <c r="D1017" s="107"/>
      <c r="J1017" s="64"/>
      <c r="L1017" s="3"/>
      <c r="M1017" s="57"/>
    </row>
    <row r="1018" spans="1:13" s="63" customFormat="1" ht="15">
      <c r="A1018" s="3"/>
      <c r="B1018" s="3"/>
      <c r="C1018" s="107"/>
      <c r="D1018" s="107"/>
      <c r="J1018" s="64"/>
      <c r="L1018" s="3"/>
      <c r="M1018" s="57"/>
    </row>
    <row r="1019" spans="1:13" s="63" customFormat="1" ht="15">
      <c r="A1019" s="3"/>
      <c r="B1019" s="3"/>
      <c r="C1019" s="107"/>
      <c r="D1019" s="107"/>
      <c r="J1019" s="64"/>
      <c r="L1019" s="3"/>
      <c r="M1019" s="57"/>
    </row>
    <row r="1020" spans="1:13" s="63" customFormat="1" ht="15">
      <c r="A1020" s="3"/>
      <c r="B1020" s="3"/>
      <c r="C1020" s="107"/>
      <c r="D1020" s="107"/>
      <c r="J1020" s="64"/>
      <c r="L1020" s="3"/>
      <c r="M1020" s="57"/>
    </row>
    <row r="1021" spans="1:13" s="63" customFormat="1" ht="15">
      <c r="A1021" s="3"/>
      <c r="B1021" s="3"/>
      <c r="C1021" s="107"/>
      <c r="D1021" s="107"/>
      <c r="J1021" s="64"/>
      <c r="L1021" s="3"/>
      <c r="M1021" s="57"/>
    </row>
    <row r="1022" spans="1:13" s="63" customFormat="1" ht="15">
      <c r="A1022" s="3"/>
      <c r="B1022" s="3"/>
      <c r="C1022" s="107"/>
      <c r="D1022" s="107"/>
      <c r="J1022" s="64"/>
      <c r="L1022" s="3"/>
      <c r="M1022" s="57"/>
    </row>
    <row r="1023" spans="1:13" s="63" customFormat="1" ht="15">
      <c r="A1023" s="3"/>
      <c r="B1023" s="3"/>
      <c r="C1023" s="107"/>
      <c r="D1023" s="107"/>
      <c r="J1023" s="64"/>
      <c r="L1023" s="3"/>
      <c r="M1023" s="57"/>
    </row>
    <row r="1024" spans="1:13" s="63" customFormat="1" ht="15">
      <c r="A1024" s="3"/>
      <c r="B1024" s="3"/>
      <c r="C1024" s="107"/>
      <c r="D1024" s="107"/>
      <c r="J1024" s="64"/>
      <c r="L1024" s="3"/>
      <c r="M1024" s="57"/>
    </row>
    <row r="1025" spans="1:13" s="63" customFormat="1" ht="15">
      <c r="A1025" s="3"/>
      <c r="B1025" s="3"/>
      <c r="C1025" s="107"/>
      <c r="D1025" s="107"/>
      <c r="J1025" s="64"/>
      <c r="L1025" s="3"/>
      <c r="M1025" s="57"/>
    </row>
    <row r="1026" spans="1:13" s="63" customFormat="1" ht="15">
      <c r="A1026" s="3"/>
      <c r="B1026" s="3"/>
      <c r="C1026" s="107"/>
      <c r="D1026" s="107"/>
      <c r="J1026" s="64"/>
      <c r="L1026" s="3"/>
      <c r="M1026" s="57"/>
    </row>
    <row r="1027" spans="1:13" s="63" customFormat="1" ht="15">
      <c r="A1027" s="3"/>
      <c r="B1027" s="3"/>
      <c r="C1027" s="107"/>
      <c r="D1027" s="107"/>
      <c r="J1027" s="64"/>
      <c r="L1027" s="3"/>
      <c r="M1027" s="57"/>
    </row>
    <row r="1028" spans="1:13" s="63" customFormat="1" ht="15">
      <c r="A1028" s="3"/>
      <c r="B1028" s="3"/>
      <c r="C1028" s="107"/>
      <c r="D1028" s="107"/>
      <c r="J1028" s="64"/>
      <c r="L1028" s="3"/>
      <c r="M1028" s="57"/>
    </row>
    <row r="1029" spans="1:13" s="63" customFormat="1" ht="15">
      <c r="A1029" s="3"/>
      <c r="B1029" s="3"/>
      <c r="C1029" s="107"/>
      <c r="D1029" s="107"/>
      <c r="J1029" s="64"/>
      <c r="L1029" s="3"/>
      <c r="M1029" s="57"/>
    </row>
    <row r="1030" spans="1:13" s="63" customFormat="1" ht="15">
      <c r="A1030" s="3"/>
      <c r="B1030" s="3"/>
      <c r="C1030" s="107"/>
      <c r="D1030" s="107"/>
      <c r="J1030" s="64"/>
      <c r="L1030" s="3"/>
      <c r="M1030" s="57"/>
    </row>
    <row r="1031" spans="1:13" s="63" customFormat="1" ht="15">
      <c r="A1031" s="3"/>
      <c r="B1031" s="3"/>
      <c r="C1031" s="107"/>
      <c r="D1031" s="107"/>
      <c r="J1031" s="64"/>
      <c r="L1031" s="3"/>
      <c r="M1031" s="57"/>
    </row>
    <row r="1032" spans="1:13" s="63" customFormat="1" ht="15">
      <c r="A1032" s="3"/>
      <c r="B1032" s="3"/>
      <c r="C1032" s="107"/>
      <c r="D1032" s="107"/>
      <c r="J1032" s="64"/>
      <c r="L1032" s="3"/>
      <c r="M1032" s="57"/>
    </row>
    <row r="1033" spans="1:13" s="63" customFormat="1" ht="15">
      <c r="A1033" s="3"/>
      <c r="B1033" s="3"/>
      <c r="C1033" s="107"/>
      <c r="D1033" s="107"/>
      <c r="J1033" s="64"/>
      <c r="L1033" s="3"/>
      <c r="M1033" s="57"/>
    </row>
    <row r="1034" spans="1:13" s="63" customFormat="1" ht="15">
      <c r="A1034" s="3"/>
      <c r="B1034" s="3"/>
      <c r="C1034" s="107"/>
      <c r="D1034" s="107"/>
      <c r="J1034" s="64"/>
      <c r="L1034" s="3"/>
      <c r="M1034" s="57"/>
    </row>
    <row r="1035" spans="1:13" s="63" customFormat="1" ht="15">
      <c r="A1035" s="3"/>
      <c r="B1035" s="3"/>
      <c r="C1035" s="107"/>
      <c r="D1035" s="107"/>
      <c r="J1035" s="64"/>
      <c r="L1035" s="3"/>
      <c r="M1035" s="57"/>
    </row>
    <row r="1036" spans="1:13" s="63" customFormat="1" ht="15">
      <c r="A1036" s="3"/>
      <c r="B1036" s="3"/>
      <c r="C1036" s="107"/>
      <c r="D1036" s="107"/>
      <c r="J1036" s="64"/>
      <c r="L1036" s="3"/>
      <c r="M1036" s="57"/>
    </row>
    <row r="1037" spans="1:13" s="63" customFormat="1" ht="15">
      <c r="A1037" s="3"/>
      <c r="B1037" s="3"/>
      <c r="C1037" s="107"/>
      <c r="D1037" s="107"/>
      <c r="J1037" s="64"/>
      <c r="L1037" s="3"/>
      <c r="M1037" s="57"/>
    </row>
    <row r="1038" spans="1:13" s="63" customFormat="1" ht="15">
      <c r="A1038" s="3"/>
      <c r="B1038" s="3"/>
      <c r="C1038" s="107"/>
      <c r="D1038" s="107"/>
      <c r="J1038" s="64"/>
      <c r="L1038" s="3"/>
      <c r="M1038" s="57"/>
    </row>
    <row r="1039" spans="1:13" s="63" customFormat="1" ht="15">
      <c r="A1039" s="3"/>
      <c r="B1039" s="3"/>
      <c r="C1039" s="107"/>
      <c r="D1039" s="107"/>
      <c r="J1039" s="64"/>
      <c r="L1039" s="3"/>
      <c r="M1039" s="57"/>
    </row>
    <row r="1040" spans="1:13" s="63" customFormat="1" ht="15">
      <c r="A1040" s="3"/>
      <c r="B1040" s="3"/>
      <c r="C1040" s="107"/>
      <c r="D1040" s="107"/>
      <c r="J1040" s="64"/>
      <c r="L1040" s="3"/>
      <c r="M1040" s="57"/>
    </row>
    <row r="1041" spans="1:13" s="63" customFormat="1" ht="15">
      <c r="A1041" s="3"/>
      <c r="B1041" s="3"/>
      <c r="C1041" s="107"/>
      <c r="D1041" s="107"/>
      <c r="J1041" s="64"/>
      <c r="L1041" s="3"/>
      <c r="M1041" s="57"/>
    </row>
    <row r="1042" spans="1:13" s="63" customFormat="1" ht="15">
      <c r="A1042" s="3"/>
      <c r="B1042" s="3"/>
      <c r="C1042" s="107"/>
      <c r="D1042" s="107"/>
      <c r="J1042" s="64"/>
      <c r="L1042" s="3"/>
      <c r="M1042" s="57"/>
    </row>
    <row r="1043" spans="1:13" s="63" customFormat="1" ht="15">
      <c r="A1043" s="3"/>
      <c r="B1043" s="3"/>
      <c r="C1043" s="107"/>
      <c r="D1043" s="107"/>
      <c r="J1043" s="64"/>
      <c r="L1043" s="3"/>
      <c r="M1043" s="57"/>
    </row>
    <row r="1044" spans="1:13" s="63" customFormat="1" ht="15">
      <c r="A1044" s="3"/>
      <c r="B1044" s="3"/>
      <c r="C1044" s="107"/>
      <c r="D1044" s="107"/>
      <c r="J1044" s="64"/>
      <c r="L1044" s="3"/>
      <c r="M1044" s="57"/>
    </row>
    <row r="1045" spans="1:13" s="63" customFormat="1" ht="15">
      <c r="A1045" s="3"/>
      <c r="B1045" s="3"/>
      <c r="C1045" s="107"/>
      <c r="D1045" s="107"/>
      <c r="J1045" s="64"/>
      <c r="L1045" s="3"/>
      <c r="M1045" s="57"/>
    </row>
    <row r="1046" spans="1:13" s="63" customFormat="1" ht="15">
      <c r="A1046" s="3"/>
      <c r="B1046" s="3"/>
      <c r="C1046" s="107"/>
      <c r="D1046" s="107"/>
      <c r="J1046" s="64"/>
      <c r="L1046" s="3"/>
      <c r="M1046" s="57"/>
    </row>
    <row r="1047" spans="1:13" s="63" customFormat="1" ht="15">
      <c r="A1047" s="3"/>
      <c r="B1047" s="3"/>
      <c r="C1047" s="107"/>
      <c r="D1047" s="107"/>
      <c r="J1047" s="64"/>
      <c r="L1047" s="3"/>
      <c r="M1047" s="57"/>
    </row>
    <row r="1048" spans="1:13" s="63" customFormat="1" ht="15">
      <c r="A1048" s="3"/>
      <c r="B1048" s="3"/>
      <c r="C1048" s="107"/>
      <c r="D1048" s="107"/>
      <c r="J1048" s="64"/>
      <c r="L1048" s="3"/>
      <c r="M1048" s="57"/>
    </row>
    <row r="1049" spans="1:13" s="63" customFormat="1" ht="15">
      <c r="A1049" s="3"/>
      <c r="B1049" s="3"/>
      <c r="C1049" s="107"/>
      <c r="D1049" s="107"/>
      <c r="J1049" s="64"/>
      <c r="L1049" s="3"/>
      <c r="M1049" s="57"/>
    </row>
    <row r="1050" spans="1:13" s="63" customFormat="1" ht="15">
      <c r="A1050" s="3"/>
      <c r="B1050" s="3"/>
      <c r="C1050" s="107"/>
      <c r="D1050" s="107"/>
      <c r="J1050" s="64"/>
      <c r="L1050" s="3"/>
      <c r="M1050" s="57"/>
    </row>
    <row r="1051" spans="1:13" s="63" customFormat="1" ht="15">
      <c r="A1051" s="3"/>
      <c r="B1051" s="3"/>
      <c r="C1051" s="107"/>
      <c r="D1051" s="107"/>
      <c r="J1051" s="64"/>
      <c r="L1051" s="3"/>
      <c r="M1051" s="57"/>
    </row>
    <row r="1052" spans="1:13" s="63" customFormat="1" ht="15">
      <c r="A1052" s="3"/>
      <c r="B1052" s="3"/>
      <c r="C1052" s="107"/>
      <c r="D1052" s="107"/>
      <c r="J1052" s="64"/>
      <c r="L1052" s="3"/>
      <c r="M1052" s="57"/>
    </row>
    <row r="1053" spans="1:13" s="63" customFormat="1" ht="15">
      <c r="A1053" s="3"/>
      <c r="B1053" s="3"/>
      <c r="C1053" s="107"/>
      <c r="D1053" s="107"/>
      <c r="J1053" s="64"/>
      <c r="L1053" s="3"/>
      <c r="M1053" s="57"/>
    </row>
    <row r="1054" spans="1:13" s="63" customFormat="1" ht="15">
      <c r="A1054" s="3"/>
      <c r="B1054" s="3"/>
      <c r="C1054" s="107"/>
      <c r="D1054" s="107"/>
      <c r="J1054" s="64"/>
      <c r="L1054" s="3"/>
      <c r="M1054" s="57"/>
    </row>
    <row r="1055" spans="1:13" s="63" customFormat="1" ht="15">
      <c r="A1055" s="3"/>
      <c r="B1055" s="3"/>
      <c r="C1055" s="107"/>
      <c r="D1055" s="107"/>
      <c r="J1055" s="64"/>
      <c r="L1055" s="3"/>
      <c r="M1055" s="57"/>
    </row>
    <row r="1056" spans="1:13" s="63" customFormat="1" ht="15">
      <c r="A1056" s="3"/>
      <c r="B1056" s="3"/>
      <c r="C1056" s="107"/>
      <c r="D1056" s="107"/>
      <c r="J1056" s="64"/>
      <c r="L1056" s="3"/>
      <c r="M1056" s="57"/>
    </row>
    <row r="1057" spans="1:13" s="63" customFormat="1" ht="15">
      <c r="A1057" s="3"/>
      <c r="B1057" s="3"/>
      <c r="C1057" s="107"/>
      <c r="D1057" s="107"/>
      <c r="J1057" s="64"/>
      <c r="L1057" s="3"/>
      <c r="M1057" s="57"/>
    </row>
    <row r="1058" spans="1:13" s="63" customFormat="1" ht="15">
      <c r="A1058" s="3"/>
      <c r="B1058" s="3"/>
      <c r="C1058" s="107"/>
      <c r="D1058" s="107"/>
      <c r="J1058" s="64"/>
      <c r="L1058" s="3"/>
      <c r="M1058" s="57"/>
    </row>
    <row r="1059" spans="1:13" s="63" customFormat="1" ht="15">
      <c r="A1059" s="3"/>
      <c r="B1059" s="3"/>
      <c r="C1059" s="107"/>
      <c r="D1059" s="107"/>
      <c r="J1059" s="64"/>
      <c r="L1059" s="3"/>
      <c r="M1059" s="57"/>
    </row>
    <row r="1060" spans="1:13" s="63" customFormat="1" ht="15">
      <c r="A1060" s="3"/>
      <c r="B1060" s="3"/>
      <c r="C1060" s="107"/>
      <c r="D1060" s="107"/>
      <c r="J1060" s="64"/>
      <c r="L1060" s="3"/>
      <c r="M1060" s="57"/>
    </row>
    <row r="1061" spans="1:13" s="63" customFormat="1" ht="15">
      <c r="A1061" s="3"/>
      <c r="B1061" s="3"/>
      <c r="C1061" s="107"/>
      <c r="D1061" s="107"/>
      <c r="J1061" s="64"/>
      <c r="L1061" s="3"/>
      <c r="M1061" s="57"/>
    </row>
    <row r="1062" spans="1:13" s="63" customFormat="1" ht="15">
      <c r="A1062" s="3"/>
      <c r="B1062" s="3"/>
      <c r="C1062" s="107"/>
      <c r="D1062" s="107"/>
      <c r="J1062" s="64"/>
      <c r="L1062" s="3"/>
      <c r="M1062" s="57"/>
    </row>
    <row r="1063" spans="1:13" s="63" customFormat="1" ht="15">
      <c r="A1063" s="3"/>
      <c r="B1063" s="3"/>
      <c r="C1063" s="107"/>
      <c r="D1063" s="107"/>
      <c r="J1063" s="64"/>
      <c r="L1063" s="3"/>
      <c r="M1063" s="57"/>
    </row>
    <row r="1064" spans="1:13" s="63" customFormat="1" ht="15">
      <c r="A1064" s="3"/>
      <c r="B1064" s="3"/>
      <c r="C1064" s="107"/>
      <c r="D1064" s="107"/>
      <c r="J1064" s="64"/>
      <c r="L1064" s="3"/>
      <c r="M1064" s="57"/>
    </row>
    <row r="1065" spans="1:13" s="63" customFormat="1" ht="15">
      <c r="A1065" s="3"/>
      <c r="B1065" s="3"/>
      <c r="C1065" s="107"/>
      <c r="D1065" s="107"/>
      <c r="J1065" s="64"/>
      <c r="L1065" s="3"/>
      <c r="M1065" s="57"/>
    </row>
    <row r="1066" spans="1:13" s="63" customFormat="1" ht="15">
      <c r="A1066" s="3"/>
      <c r="B1066" s="3"/>
      <c r="C1066" s="107"/>
      <c r="D1066" s="107"/>
      <c r="J1066" s="64"/>
      <c r="L1066" s="3"/>
      <c r="M1066" s="57"/>
    </row>
    <row r="1067" spans="1:13" s="63" customFormat="1" ht="15">
      <c r="A1067" s="3"/>
      <c r="B1067" s="3"/>
      <c r="C1067" s="107"/>
      <c r="D1067" s="107"/>
      <c r="J1067" s="64"/>
      <c r="L1067" s="3"/>
      <c r="M1067" s="57"/>
    </row>
    <row r="1068" spans="1:13" s="63" customFormat="1" ht="15">
      <c r="A1068" s="3"/>
      <c r="B1068" s="3"/>
      <c r="C1068" s="107"/>
      <c r="D1068" s="107"/>
      <c r="J1068" s="64"/>
      <c r="L1068" s="3"/>
      <c r="M1068" s="57"/>
    </row>
    <row r="1069" spans="1:13" s="63" customFormat="1" ht="15">
      <c r="A1069" s="3"/>
      <c r="B1069" s="3"/>
      <c r="C1069" s="107"/>
      <c r="D1069" s="107"/>
      <c r="J1069" s="64"/>
      <c r="L1069" s="3"/>
      <c r="M1069" s="57"/>
    </row>
    <row r="1070" spans="1:13" s="63" customFormat="1" ht="15">
      <c r="A1070" s="3"/>
      <c r="B1070" s="3"/>
      <c r="C1070" s="107"/>
      <c r="D1070" s="107"/>
      <c r="J1070" s="64"/>
      <c r="L1070" s="3"/>
      <c r="M1070" s="57"/>
    </row>
    <row r="1071" spans="1:13" s="63" customFormat="1" ht="15">
      <c r="A1071" s="3"/>
      <c r="B1071" s="3"/>
      <c r="C1071" s="107"/>
      <c r="D1071" s="107"/>
      <c r="J1071" s="64"/>
      <c r="L1071" s="3"/>
      <c r="M1071" s="57"/>
    </row>
    <row r="1072" spans="1:13" s="63" customFormat="1" ht="15">
      <c r="A1072" s="3"/>
      <c r="B1072" s="3"/>
      <c r="C1072" s="107"/>
      <c r="D1072" s="107"/>
      <c r="J1072" s="64"/>
      <c r="L1072" s="3"/>
      <c r="M1072" s="57"/>
    </row>
    <row r="1073" spans="1:13" s="63" customFormat="1" ht="15">
      <c r="A1073" s="3"/>
      <c r="B1073" s="3"/>
      <c r="C1073" s="107"/>
      <c r="D1073" s="107"/>
      <c r="J1073" s="64"/>
      <c r="L1073" s="3"/>
      <c r="M1073" s="57"/>
    </row>
    <row r="1074" spans="1:13" s="63" customFormat="1" ht="15">
      <c r="A1074" s="3"/>
      <c r="B1074" s="3"/>
      <c r="C1074" s="107"/>
      <c r="D1074" s="107"/>
      <c r="J1074" s="64"/>
      <c r="L1074" s="3"/>
      <c r="M1074" s="57"/>
    </row>
    <row r="1075" spans="1:13" s="63" customFormat="1" ht="15">
      <c r="A1075" s="3"/>
      <c r="B1075" s="3"/>
      <c r="C1075" s="107"/>
      <c r="D1075" s="107"/>
      <c r="J1075" s="64"/>
      <c r="L1075" s="3"/>
      <c r="M1075" s="57"/>
    </row>
    <row r="1076" spans="1:13" s="63" customFormat="1" ht="15">
      <c r="A1076" s="3"/>
      <c r="B1076" s="3"/>
      <c r="C1076" s="107"/>
      <c r="D1076" s="107"/>
      <c r="J1076" s="64"/>
      <c r="L1076" s="3"/>
      <c r="M1076" s="57"/>
    </row>
    <row r="1077" spans="1:13" s="63" customFormat="1" ht="15">
      <c r="A1077" s="3"/>
      <c r="B1077" s="3"/>
      <c r="C1077" s="107"/>
      <c r="D1077" s="107"/>
      <c r="J1077" s="64"/>
      <c r="L1077" s="3"/>
      <c r="M1077" s="57"/>
    </row>
    <row r="1078" spans="1:13" s="63" customFormat="1" ht="15">
      <c r="A1078" s="3"/>
      <c r="B1078" s="3"/>
      <c r="C1078" s="107"/>
      <c r="D1078" s="107"/>
      <c r="J1078" s="64"/>
      <c r="L1078" s="3"/>
      <c r="M1078" s="57"/>
    </row>
    <row r="1079" spans="1:13" s="63" customFormat="1" ht="15">
      <c r="A1079" s="3"/>
      <c r="B1079" s="3"/>
      <c r="C1079" s="107"/>
      <c r="D1079" s="107"/>
      <c r="J1079" s="64"/>
      <c r="L1079" s="3"/>
      <c r="M1079" s="57"/>
    </row>
    <row r="1080" spans="1:13" s="63" customFormat="1" ht="15">
      <c r="A1080" s="3"/>
      <c r="B1080" s="3"/>
      <c r="C1080" s="107"/>
      <c r="D1080" s="107"/>
      <c r="J1080" s="64"/>
      <c r="L1080" s="3"/>
      <c r="M1080" s="57"/>
    </row>
    <row r="1081" spans="1:13" s="63" customFormat="1" ht="15">
      <c r="A1081" s="3"/>
      <c r="B1081" s="3"/>
      <c r="C1081" s="107"/>
      <c r="D1081" s="107"/>
      <c r="J1081" s="64"/>
      <c r="L1081" s="3"/>
      <c r="M1081" s="57"/>
    </row>
    <row r="1082" spans="1:13" s="63" customFormat="1" ht="15">
      <c r="A1082" s="3"/>
      <c r="B1082" s="3"/>
      <c r="C1082" s="107"/>
      <c r="D1082" s="107"/>
      <c r="J1082" s="64"/>
      <c r="L1082" s="3"/>
      <c r="M1082" s="57"/>
    </row>
    <row r="1083" spans="1:13" s="63" customFormat="1" ht="15">
      <c r="A1083" s="3"/>
      <c r="B1083" s="3"/>
      <c r="C1083" s="107"/>
      <c r="D1083" s="107"/>
      <c r="J1083" s="64"/>
      <c r="L1083" s="3"/>
      <c r="M1083" s="57"/>
    </row>
    <row r="1084" spans="1:13" s="63" customFormat="1" ht="15">
      <c r="A1084" s="3"/>
      <c r="B1084" s="3"/>
      <c r="C1084" s="107"/>
      <c r="D1084" s="107"/>
      <c r="J1084" s="64"/>
      <c r="L1084" s="3"/>
      <c r="M1084" s="57"/>
    </row>
    <row r="1085" spans="1:13" s="63" customFormat="1" ht="15">
      <c r="A1085" s="3"/>
      <c r="B1085" s="3"/>
      <c r="C1085" s="107"/>
      <c r="D1085" s="107"/>
      <c r="J1085" s="64"/>
      <c r="L1085" s="3"/>
      <c r="M1085" s="57"/>
    </row>
    <row r="1086" spans="1:13" s="63" customFormat="1" ht="15">
      <c r="A1086" s="3"/>
      <c r="B1086" s="3"/>
      <c r="C1086" s="107"/>
      <c r="D1086" s="107"/>
      <c r="J1086" s="64"/>
      <c r="L1086" s="3"/>
      <c r="M1086" s="57"/>
    </row>
    <row r="1087" spans="1:13" s="63" customFormat="1" ht="15">
      <c r="A1087" s="3"/>
      <c r="B1087" s="3"/>
      <c r="C1087" s="107"/>
      <c r="D1087" s="107"/>
      <c r="J1087" s="64"/>
      <c r="L1087" s="3"/>
      <c r="M1087" s="57"/>
    </row>
    <row r="1088" spans="1:13" s="63" customFormat="1" ht="15">
      <c r="A1088" s="3"/>
      <c r="B1088" s="3"/>
      <c r="C1088" s="107"/>
      <c r="D1088" s="107"/>
      <c r="J1088" s="64"/>
      <c r="L1088" s="3"/>
      <c r="M1088" s="57"/>
    </row>
    <row r="1089" spans="1:13" s="63" customFormat="1" ht="15">
      <c r="A1089" s="3"/>
      <c r="B1089" s="3"/>
      <c r="C1089" s="107"/>
      <c r="D1089" s="107"/>
      <c r="J1089" s="64"/>
      <c r="L1089" s="3"/>
      <c r="M1089" s="57"/>
    </row>
    <row r="1090" spans="1:13" s="63" customFormat="1" ht="15">
      <c r="A1090" s="3"/>
      <c r="B1090" s="3"/>
      <c r="C1090" s="107"/>
      <c r="D1090" s="107"/>
      <c r="J1090" s="64"/>
      <c r="L1090" s="3"/>
      <c r="M1090" s="57"/>
    </row>
    <row r="1091" spans="1:13" s="63" customFormat="1" ht="15">
      <c r="A1091" s="3"/>
      <c r="B1091" s="3"/>
      <c r="C1091" s="107"/>
      <c r="D1091" s="107"/>
      <c r="J1091" s="64"/>
      <c r="L1091" s="3"/>
      <c r="M1091" s="57"/>
    </row>
    <row r="1092" spans="1:13" s="63" customFormat="1" ht="15">
      <c r="A1092" s="3"/>
      <c r="B1092" s="3"/>
      <c r="C1092" s="107"/>
      <c r="D1092" s="107"/>
      <c r="J1092" s="64"/>
      <c r="L1092" s="3"/>
      <c r="M1092" s="57"/>
    </row>
    <row r="1093" spans="1:13" s="63" customFormat="1" ht="15">
      <c r="A1093" s="3"/>
      <c r="B1093" s="3"/>
      <c r="C1093" s="107"/>
      <c r="D1093" s="107"/>
      <c r="J1093" s="64"/>
      <c r="L1093" s="3"/>
      <c r="M1093" s="57"/>
    </row>
    <row r="1094" spans="1:13" s="63" customFormat="1" ht="15">
      <c r="A1094" s="3"/>
      <c r="B1094" s="3"/>
      <c r="C1094" s="107"/>
      <c r="D1094" s="107"/>
      <c r="J1094" s="64"/>
      <c r="L1094" s="3"/>
      <c r="M1094" s="57"/>
    </row>
    <row r="1095" spans="1:13" s="63" customFormat="1" ht="15">
      <c r="A1095" s="3"/>
      <c r="B1095" s="3"/>
      <c r="C1095" s="107"/>
      <c r="D1095" s="107"/>
      <c r="J1095" s="64"/>
      <c r="L1095" s="3"/>
      <c r="M1095" s="57"/>
    </row>
    <row r="1096" spans="1:13" s="63" customFormat="1" ht="15">
      <c r="A1096" s="3"/>
      <c r="B1096" s="3"/>
      <c r="C1096" s="107"/>
      <c r="D1096" s="107"/>
      <c r="J1096" s="64"/>
      <c r="L1096" s="3"/>
      <c r="M1096" s="57"/>
    </row>
    <row r="1097" spans="1:13" s="63" customFormat="1" ht="15">
      <c r="A1097" s="3"/>
      <c r="B1097" s="3"/>
      <c r="C1097" s="107"/>
      <c r="D1097" s="107"/>
      <c r="J1097" s="64"/>
      <c r="L1097" s="3"/>
      <c r="M1097" s="57"/>
    </row>
    <row r="1098" spans="1:13" s="63" customFormat="1" ht="15">
      <c r="A1098" s="3"/>
      <c r="B1098" s="3"/>
      <c r="C1098" s="107"/>
      <c r="D1098" s="107"/>
      <c r="J1098" s="64"/>
      <c r="L1098" s="3"/>
      <c r="M1098" s="57"/>
    </row>
    <row r="1099" spans="1:13" s="63" customFormat="1" ht="15">
      <c r="A1099" s="3"/>
      <c r="B1099" s="3"/>
      <c r="C1099" s="107"/>
      <c r="D1099" s="107"/>
      <c r="J1099" s="64"/>
      <c r="L1099" s="3"/>
      <c r="M1099" s="57"/>
    </row>
    <row r="1100" spans="1:13" s="63" customFormat="1" ht="15">
      <c r="A1100" s="3"/>
      <c r="B1100" s="3"/>
      <c r="C1100" s="107"/>
      <c r="D1100" s="107"/>
      <c r="J1100" s="64"/>
      <c r="L1100" s="3"/>
      <c r="M1100" s="57"/>
    </row>
    <row r="1101" spans="1:13" s="63" customFormat="1" ht="15">
      <c r="A1101" s="3"/>
      <c r="B1101" s="3"/>
      <c r="C1101" s="107"/>
      <c r="D1101" s="107"/>
      <c r="J1101" s="64"/>
      <c r="L1101" s="3"/>
      <c r="M1101" s="57"/>
    </row>
    <row r="1102" spans="1:13" s="63" customFormat="1" ht="15">
      <c r="A1102" s="3"/>
      <c r="B1102" s="3"/>
      <c r="C1102" s="107"/>
      <c r="D1102" s="107"/>
      <c r="J1102" s="64"/>
      <c r="L1102" s="3"/>
      <c r="M1102" s="57"/>
    </row>
    <row r="1103" spans="1:13" s="63" customFormat="1" ht="15">
      <c r="A1103" s="3"/>
      <c r="B1103" s="3"/>
      <c r="C1103" s="107"/>
      <c r="D1103" s="107"/>
      <c r="J1103" s="64"/>
      <c r="L1103" s="3"/>
      <c r="M1103" s="57"/>
    </row>
    <row r="1104" spans="1:13" s="63" customFormat="1" ht="15">
      <c r="A1104" s="3"/>
      <c r="B1104" s="3"/>
      <c r="C1104" s="107"/>
      <c r="D1104" s="107"/>
      <c r="J1104" s="64"/>
      <c r="L1104" s="3"/>
      <c r="M1104" s="57"/>
    </row>
    <row r="1105" spans="1:13" s="63" customFormat="1" ht="15">
      <c r="A1105" s="3"/>
      <c r="B1105" s="3"/>
      <c r="C1105" s="107"/>
      <c r="D1105" s="107"/>
      <c r="J1105" s="64"/>
      <c r="L1105" s="3"/>
      <c r="M1105" s="57"/>
    </row>
    <row r="1106" spans="1:13" s="63" customFormat="1" ht="15">
      <c r="A1106" s="3"/>
      <c r="B1106" s="3"/>
      <c r="C1106" s="107"/>
      <c r="D1106" s="107"/>
      <c r="J1106" s="64"/>
      <c r="L1106" s="3"/>
      <c r="M1106" s="57"/>
    </row>
    <row r="1107" spans="1:13" s="63" customFormat="1" ht="15">
      <c r="A1107" s="3"/>
      <c r="B1107" s="3"/>
      <c r="C1107" s="107"/>
      <c r="D1107" s="107"/>
      <c r="J1107" s="64"/>
      <c r="L1107" s="3"/>
      <c r="M1107" s="57"/>
    </row>
    <row r="1108" spans="1:13" s="63" customFormat="1" ht="15">
      <c r="A1108" s="3"/>
      <c r="B1108" s="3"/>
      <c r="C1108" s="107"/>
      <c r="D1108" s="107"/>
      <c r="J1108" s="64"/>
      <c r="L1108" s="3"/>
      <c r="M1108" s="57"/>
    </row>
    <row r="1109" spans="1:13" s="63" customFormat="1" ht="15">
      <c r="A1109" s="3"/>
      <c r="B1109" s="3"/>
      <c r="C1109" s="107"/>
      <c r="D1109" s="107"/>
      <c r="J1109" s="64"/>
      <c r="L1109" s="3"/>
      <c r="M1109" s="57"/>
    </row>
    <row r="1110" spans="1:13" s="63" customFormat="1" ht="15">
      <c r="A1110" s="3"/>
      <c r="B1110" s="3"/>
      <c r="C1110" s="107"/>
      <c r="D1110" s="107"/>
      <c r="J1110" s="64"/>
      <c r="L1110" s="3"/>
      <c r="M1110" s="57"/>
    </row>
    <row r="1111" spans="1:13" s="63" customFormat="1" ht="15">
      <c r="A1111" s="3"/>
      <c r="B1111" s="3"/>
      <c r="C1111" s="107"/>
      <c r="D1111" s="107"/>
      <c r="J1111" s="64"/>
      <c r="L1111" s="3"/>
      <c r="M1111" s="57"/>
    </row>
    <row r="1112" spans="1:13" s="63" customFormat="1" ht="15">
      <c r="A1112" s="3"/>
      <c r="B1112" s="3"/>
      <c r="C1112" s="107"/>
      <c r="D1112" s="107"/>
      <c r="J1112" s="64"/>
      <c r="L1112" s="3"/>
      <c r="M1112" s="57"/>
    </row>
    <row r="1113" spans="1:13" s="63" customFormat="1" ht="15">
      <c r="A1113" s="3"/>
      <c r="B1113" s="3"/>
      <c r="C1113" s="107"/>
      <c r="D1113" s="107"/>
      <c r="J1113" s="64"/>
      <c r="L1113" s="3"/>
      <c r="M1113" s="57"/>
    </row>
    <row r="1114" spans="1:13" s="63" customFormat="1" ht="15">
      <c r="A1114" s="3"/>
      <c r="B1114" s="3"/>
      <c r="C1114" s="107"/>
      <c r="D1114" s="107"/>
      <c r="J1114" s="64"/>
      <c r="L1114" s="3"/>
      <c r="M1114" s="57"/>
    </row>
    <row r="1115" spans="1:13" s="63" customFormat="1" ht="15">
      <c r="A1115" s="3"/>
      <c r="B1115" s="3"/>
      <c r="C1115" s="107"/>
      <c r="D1115" s="107"/>
      <c r="J1115" s="64"/>
      <c r="L1115" s="3"/>
      <c r="M1115" s="57"/>
    </row>
    <row r="1116" spans="1:13" s="63" customFormat="1" ht="15">
      <c r="A1116" s="3"/>
      <c r="B1116" s="3"/>
      <c r="C1116" s="107"/>
      <c r="D1116" s="107"/>
      <c r="J1116" s="64"/>
      <c r="L1116" s="3"/>
      <c r="M1116" s="57"/>
    </row>
    <row r="1117" spans="1:13" s="63" customFormat="1" ht="15">
      <c r="A1117" s="3"/>
      <c r="B1117" s="3"/>
      <c r="C1117" s="107"/>
      <c r="D1117" s="107"/>
      <c r="J1117" s="64"/>
      <c r="L1117" s="3"/>
      <c r="M1117" s="57"/>
    </row>
    <row r="1118" spans="1:13" s="63" customFormat="1" ht="15">
      <c r="A1118" s="3"/>
      <c r="B1118" s="3"/>
      <c r="C1118" s="107"/>
      <c r="D1118" s="107"/>
      <c r="J1118" s="64"/>
      <c r="L1118" s="3"/>
      <c r="M1118" s="57"/>
    </row>
    <row r="1119" spans="1:13" s="63" customFormat="1" ht="15">
      <c r="A1119" s="3"/>
      <c r="B1119" s="3"/>
      <c r="C1119" s="107"/>
      <c r="D1119" s="107"/>
      <c r="J1119" s="64"/>
      <c r="L1119" s="3"/>
      <c r="M1119" s="57"/>
    </row>
    <row r="1120" spans="1:13" s="63" customFormat="1" ht="15">
      <c r="A1120" s="3"/>
      <c r="B1120" s="3"/>
      <c r="C1120" s="107"/>
      <c r="D1120" s="107"/>
      <c r="J1120" s="64"/>
      <c r="L1120" s="3"/>
      <c r="M1120" s="57"/>
    </row>
    <row r="1121" spans="1:13" s="63" customFormat="1" ht="15">
      <c r="A1121" s="3"/>
      <c r="B1121" s="3"/>
      <c r="C1121" s="107"/>
      <c r="D1121" s="107"/>
      <c r="J1121" s="64"/>
      <c r="L1121" s="3"/>
      <c r="M1121" s="57"/>
    </row>
    <row r="1122" spans="1:13" s="63" customFormat="1" ht="15">
      <c r="A1122" s="3"/>
      <c r="B1122" s="3"/>
      <c r="C1122" s="107"/>
      <c r="D1122" s="107"/>
      <c r="J1122" s="64"/>
      <c r="L1122" s="3"/>
      <c r="M1122" s="57"/>
    </row>
    <row r="1123" spans="1:13" s="63" customFormat="1" ht="15">
      <c r="A1123" s="3"/>
      <c r="B1123" s="3"/>
      <c r="C1123" s="107"/>
      <c r="D1123" s="107"/>
      <c r="J1123" s="64"/>
      <c r="L1123" s="3"/>
      <c r="M1123" s="57"/>
    </row>
    <row r="1124" spans="1:13" s="63" customFormat="1" ht="15">
      <c r="A1124" s="3"/>
      <c r="B1124" s="3"/>
      <c r="C1124" s="107"/>
      <c r="D1124" s="107"/>
      <c r="J1124" s="64"/>
      <c r="L1124" s="3"/>
      <c r="M1124" s="57"/>
    </row>
    <row r="1125" spans="1:13" s="63" customFormat="1" ht="15">
      <c r="A1125" s="3"/>
      <c r="B1125" s="3"/>
      <c r="C1125" s="107"/>
      <c r="D1125" s="107"/>
      <c r="J1125" s="64"/>
      <c r="L1125" s="3"/>
      <c r="M1125" s="57"/>
    </row>
    <row r="1126" spans="1:13" s="63" customFormat="1" ht="15">
      <c r="A1126" s="3"/>
      <c r="B1126" s="3"/>
      <c r="C1126" s="107"/>
      <c r="D1126" s="107"/>
      <c r="J1126" s="64"/>
      <c r="L1126" s="3"/>
      <c r="M1126" s="57"/>
    </row>
    <row r="1127" spans="1:13" s="63" customFormat="1" ht="15">
      <c r="A1127" s="3"/>
      <c r="B1127" s="3"/>
      <c r="C1127" s="107"/>
      <c r="D1127" s="107"/>
      <c r="J1127" s="64"/>
      <c r="L1127" s="3"/>
      <c r="M1127" s="57"/>
    </row>
    <row r="1128" spans="1:13" s="63" customFormat="1" ht="15">
      <c r="A1128" s="3"/>
      <c r="B1128" s="3"/>
      <c r="C1128" s="107"/>
      <c r="D1128" s="107"/>
      <c r="J1128" s="64"/>
      <c r="L1128" s="3"/>
      <c r="M1128" s="57"/>
    </row>
    <row r="1129" spans="1:13" s="63" customFormat="1" ht="15">
      <c r="A1129" s="3"/>
      <c r="B1129" s="3"/>
      <c r="C1129" s="107"/>
      <c r="D1129" s="107"/>
      <c r="J1129" s="64"/>
      <c r="L1129" s="3"/>
      <c r="M1129" s="57"/>
    </row>
    <row r="1130" spans="1:13" s="63" customFormat="1" ht="15">
      <c r="A1130" s="3"/>
      <c r="B1130" s="3"/>
      <c r="C1130" s="107"/>
      <c r="D1130" s="107"/>
      <c r="J1130" s="64"/>
      <c r="L1130" s="3"/>
      <c r="M1130" s="57"/>
    </row>
    <row r="1131" spans="1:13" s="63" customFormat="1" ht="15">
      <c r="A1131" s="3"/>
      <c r="B1131" s="3"/>
      <c r="C1131" s="107"/>
      <c r="D1131" s="107"/>
      <c r="J1131" s="64"/>
      <c r="L1131" s="3"/>
      <c r="M1131" s="57"/>
    </row>
    <row r="1132" spans="1:13" s="63" customFormat="1" ht="15">
      <c r="A1132" s="3"/>
      <c r="B1132" s="3"/>
      <c r="C1132" s="107"/>
      <c r="D1132" s="107"/>
      <c r="J1132" s="64"/>
      <c r="L1132" s="3"/>
      <c r="M1132" s="57"/>
    </row>
    <row r="1133" spans="1:13" s="63" customFormat="1" ht="15">
      <c r="A1133" s="3"/>
      <c r="B1133" s="3"/>
      <c r="C1133" s="107"/>
      <c r="D1133" s="107"/>
      <c r="J1133" s="64"/>
      <c r="L1133" s="3"/>
      <c r="M1133" s="57"/>
    </row>
    <row r="1134" spans="1:13" s="63" customFormat="1" ht="15">
      <c r="A1134" s="3"/>
      <c r="B1134" s="3"/>
      <c r="C1134" s="107"/>
      <c r="D1134" s="107"/>
      <c r="J1134" s="64"/>
      <c r="L1134" s="3"/>
      <c r="M1134" s="57"/>
    </row>
    <row r="1135" spans="1:13" s="63" customFormat="1" ht="15">
      <c r="A1135" s="3"/>
      <c r="B1135" s="3"/>
      <c r="C1135" s="107"/>
      <c r="D1135" s="107"/>
      <c r="J1135" s="64"/>
      <c r="L1135" s="3"/>
      <c r="M1135" s="57"/>
    </row>
    <row r="1136" spans="1:13" s="63" customFormat="1" ht="15">
      <c r="A1136" s="3"/>
      <c r="B1136" s="3"/>
      <c r="C1136" s="107"/>
      <c r="D1136" s="107"/>
      <c r="J1136" s="64"/>
      <c r="L1136" s="3"/>
      <c r="M1136" s="57"/>
    </row>
    <row r="1137" spans="1:13" s="63" customFormat="1" ht="15">
      <c r="A1137" s="3"/>
      <c r="B1137" s="3"/>
      <c r="C1137" s="107"/>
      <c r="D1137" s="107"/>
      <c r="J1137" s="64"/>
      <c r="L1137" s="3"/>
      <c r="M1137" s="57"/>
    </row>
    <row r="1138" spans="1:13" s="63" customFormat="1" ht="15">
      <c r="A1138" s="3"/>
      <c r="B1138" s="3"/>
      <c r="C1138" s="107"/>
      <c r="D1138" s="107"/>
      <c r="J1138" s="64"/>
      <c r="L1138" s="3"/>
      <c r="M1138" s="57"/>
    </row>
    <row r="1139" spans="1:13" s="63" customFormat="1" ht="15">
      <c r="A1139" s="3"/>
      <c r="B1139" s="3"/>
      <c r="C1139" s="107"/>
      <c r="D1139" s="107"/>
      <c r="J1139" s="64"/>
      <c r="L1139" s="3"/>
      <c r="M1139" s="57"/>
    </row>
    <row r="1140" spans="1:13" s="63" customFormat="1" ht="15">
      <c r="A1140" s="3"/>
      <c r="B1140" s="3"/>
      <c r="C1140" s="107"/>
      <c r="D1140" s="107"/>
      <c r="J1140" s="64"/>
      <c r="L1140" s="3"/>
      <c r="M1140" s="57"/>
    </row>
    <row r="1141" spans="1:13" s="63" customFormat="1" ht="15">
      <c r="A1141" s="3"/>
      <c r="B1141" s="3"/>
      <c r="C1141" s="107"/>
      <c r="D1141" s="107"/>
      <c r="J1141" s="64"/>
      <c r="L1141" s="3"/>
      <c r="M1141" s="57"/>
    </row>
    <row r="1142" spans="1:13" s="63" customFormat="1" ht="15">
      <c r="A1142" s="3"/>
      <c r="B1142" s="3"/>
      <c r="C1142" s="107"/>
      <c r="D1142" s="107"/>
      <c r="J1142" s="64"/>
      <c r="L1142" s="3"/>
      <c r="M1142" s="57"/>
    </row>
    <row r="1143" spans="1:13" s="63" customFormat="1" ht="15">
      <c r="A1143" s="3"/>
      <c r="B1143" s="3"/>
      <c r="C1143" s="107"/>
      <c r="D1143" s="107"/>
      <c r="J1143" s="64"/>
      <c r="L1143" s="3"/>
      <c r="M1143" s="57"/>
    </row>
    <row r="1144" spans="1:13" s="63" customFormat="1" ht="15">
      <c r="A1144" s="3"/>
      <c r="B1144" s="3"/>
      <c r="C1144" s="107"/>
      <c r="D1144" s="107"/>
      <c r="J1144" s="64"/>
      <c r="L1144" s="3"/>
      <c r="M1144" s="57"/>
    </row>
    <row r="1145" spans="1:13" s="63" customFormat="1" ht="15">
      <c r="A1145" s="3"/>
      <c r="B1145" s="3"/>
      <c r="C1145" s="107"/>
      <c r="D1145" s="107"/>
      <c r="J1145" s="64"/>
      <c r="L1145" s="3"/>
      <c r="M1145" s="57"/>
    </row>
    <row r="1146" spans="1:13" s="63" customFormat="1" ht="15">
      <c r="A1146" s="3"/>
      <c r="B1146" s="3"/>
      <c r="C1146" s="107"/>
      <c r="D1146" s="107"/>
      <c r="J1146" s="64"/>
      <c r="L1146" s="3"/>
      <c r="M1146" s="57"/>
    </row>
    <row r="1147" spans="1:13" s="63" customFormat="1" ht="15">
      <c r="A1147" s="3"/>
      <c r="B1147" s="3"/>
      <c r="C1147" s="107"/>
      <c r="D1147" s="107"/>
      <c r="J1147" s="64"/>
      <c r="L1147" s="3"/>
      <c r="M1147" s="57"/>
    </row>
    <row r="1148" spans="1:13" s="63" customFormat="1" ht="15">
      <c r="A1148" s="3"/>
      <c r="B1148" s="3"/>
      <c r="C1148" s="107"/>
      <c r="D1148" s="107"/>
      <c r="J1148" s="64"/>
      <c r="L1148" s="3"/>
      <c r="M1148" s="57"/>
    </row>
    <row r="1149" spans="1:13" s="63" customFormat="1" ht="15">
      <c r="A1149" s="3"/>
      <c r="B1149" s="3"/>
      <c r="C1149" s="107"/>
      <c r="D1149" s="107"/>
      <c r="J1149" s="64"/>
      <c r="L1149" s="3"/>
      <c r="M1149" s="57"/>
    </row>
    <row r="1150" spans="1:13" s="63" customFormat="1" ht="15">
      <c r="A1150" s="3"/>
      <c r="B1150" s="3"/>
      <c r="C1150" s="107"/>
      <c r="D1150" s="107"/>
      <c r="J1150" s="64"/>
      <c r="L1150" s="3"/>
      <c r="M1150" s="57"/>
    </row>
  </sheetData>
  <sheetProtection/>
  <printOptions gridLines="1"/>
  <pageMargins left="1" right="0.25" top="0.25" bottom="0.5" header="0.5" footer="0.5"/>
  <pageSetup horizontalDpi="600" verticalDpi="600" orientation="landscape" paperSize="5" scale="62" r:id="rId2"/>
  <headerFooter alignWithMargins="0">
    <oddFooter>&amp;R&amp;G 
A River Network Resource
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L1158"/>
  <sheetViews>
    <sheetView view="pageBreakPreview" zoomScale="71" zoomScaleNormal="75" zoomScaleSheetLayoutView="71" zoomScalePageLayoutView="0" workbookViewId="0" topLeftCell="A13">
      <selection activeCell="B14" sqref="B14"/>
    </sheetView>
  </sheetViews>
  <sheetFormatPr defaultColWidth="9.140625" defaultRowHeight="12.75"/>
  <cols>
    <col min="1" max="1" width="38.8515625" style="110" customWidth="1"/>
    <col min="2" max="2" width="38.140625" style="3" customWidth="1"/>
    <col min="3" max="3" width="18.57421875" style="111" customWidth="1"/>
    <col min="4" max="4" width="19.00390625" style="107" customWidth="1"/>
    <col min="5" max="5" width="16.28125" style="63" customWidth="1"/>
    <col min="6" max="6" width="16.00390625" style="63" customWidth="1"/>
    <col min="7" max="7" width="15.140625" style="112" customWidth="1"/>
    <col min="8" max="8" width="13.8515625" style="113" customWidth="1"/>
    <col min="9" max="9" width="15.140625" style="63" customWidth="1"/>
    <col min="10" max="10" width="58.28125" style="114" customWidth="1"/>
    <col min="11" max="11" width="44.140625" style="112" customWidth="1"/>
    <col min="12" max="12" width="18.421875" style="90" customWidth="1"/>
    <col min="13" max="13" width="11.28125" style="91" customWidth="1"/>
    <col min="14" max="16384" width="9.140625" style="70" customWidth="1"/>
  </cols>
  <sheetData>
    <row r="1" spans="1:90" s="90" customFormat="1" ht="54" customHeight="1">
      <c r="A1" s="115" t="s">
        <v>36</v>
      </c>
      <c r="B1" s="116" t="s">
        <v>67</v>
      </c>
      <c r="C1" s="117"/>
      <c r="D1" s="6"/>
      <c r="E1" s="5"/>
      <c r="F1" s="5"/>
      <c r="G1" s="15"/>
      <c r="H1" s="16"/>
      <c r="I1" s="17"/>
      <c r="J1" s="18"/>
      <c r="K1" s="15"/>
      <c r="L1" s="19" t="s">
        <v>57</v>
      </c>
      <c r="M1" s="89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</row>
    <row r="2" spans="1:90" ht="47.25">
      <c r="A2" s="11" t="s">
        <v>42</v>
      </c>
      <c r="B2" s="12" t="s">
        <v>37</v>
      </c>
      <c r="C2" s="20" t="s">
        <v>52</v>
      </c>
      <c r="D2" s="20" t="s">
        <v>34</v>
      </c>
      <c r="E2" s="12" t="s">
        <v>33</v>
      </c>
      <c r="F2" s="12" t="s">
        <v>51</v>
      </c>
      <c r="G2" s="20" t="s">
        <v>32</v>
      </c>
      <c r="H2" s="20" t="s">
        <v>55</v>
      </c>
      <c r="I2" s="20" t="s">
        <v>35</v>
      </c>
      <c r="J2" s="20" t="s">
        <v>49</v>
      </c>
      <c r="K2" s="20" t="s">
        <v>50</v>
      </c>
      <c r="L2" s="21">
        <f>SUM(H3:H6)</f>
        <v>5797.2</v>
      </c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  <c r="CC2" s="63"/>
      <c r="CD2" s="63"/>
      <c r="CE2" s="63"/>
      <c r="CF2" s="63"/>
      <c r="CG2" s="63"/>
      <c r="CH2" s="63"/>
      <c r="CI2" s="63"/>
      <c r="CJ2" s="63"/>
      <c r="CK2" s="63"/>
      <c r="CL2" s="63"/>
    </row>
    <row r="3" spans="1:90" s="93" customFormat="1" ht="83.25" customHeight="1">
      <c r="A3" s="30" t="s">
        <v>28</v>
      </c>
      <c r="B3" s="23" t="s">
        <v>68</v>
      </c>
      <c r="C3" s="24">
        <v>180</v>
      </c>
      <c r="D3" s="25">
        <v>0.12</v>
      </c>
      <c r="E3" s="26">
        <v>52</v>
      </c>
      <c r="F3" s="27">
        <f>C3*D3*E3</f>
        <v>1123.1999999999998</v>
      </c>
      <c r="G3" s="28">
        <f>C3*0.75</f>
        <v>135</v>
      </c>
      <c r="H3" s="28">
        <f>F3-G3</f>
        <v>988.1999999999998</v>
      </c>
      <c r="I3" s="29" t="s">
        <v>31</v>
      </c>
      <c r="J3" s="30" t="s">
        <v>19</v>
      </c>
      <c r="K3" s="23" t="s">
        <v>14</v>
      </c>
      <c r="L3" s="31"/>
      <c r="M3" s="92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</row>
    <row r="4" spans="1:90" s="93" customFormat="1" ht="41.25" customHeight="1">
      <c r="A4" s="29"/>
      <c r="B4" s="23" t="s">
        <v>29</v>
      </c>
      <c r="C4" s="24">
        <v>220</v>
      </c>
      <c r="D4" s="32">
        <v>0.15</v>
      </c>
      <c r="E4" s="26">
        <v>78</v>
      </c>
      <c r="F4" s="27">
        <f>C4*D4*E4</f>
        <v>2574</v>
      </c>
      <c r="G4" s="28">
        <f>C4*0.75</f>
        <v>165</v>
      </c>
      <c r="H4" s="28">
        <f>F4-G4</f>
        <v>2409</v>
      </c>
      <c r="I4" s="29" t="s">
        <v>69</v>
      </c>
      <c r="J4" s="30" t="s">
        <v>19</v>
      </c>
      <c r="K4" s="23" t="s">
        <v>3</v>
      </c>
      <c r="L4" s="31"/>
      <c r="M4" s="92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</row>
    <row r="5" spans="1:90" s="93" customFormat="1" ht="103.5" customHeight="1">
      <c r="A5" s="23" t="s">
        <v>20</v>
      </c>
      <c r="B5" s="23" t="s">
        <v>70</v>
      </c>
      <c r="C5" s="24"/>
      <c r="D5" s="33"/>
      <c r="E5" s="34" t="s">
        <v>18</v>
      </c>
      <c r="F5" s="27">
        <v>0</v>
      </c>
      <c r="G5" s="28">
        <v>0</v>
      </c>
      <c r="H5" s="28"/>
      <c r="I5" s="35" t="s">
        <v>71</v>
      </c>
      <c r="J5" s="36" t="s">
        <v>96</v>
      </c>
      <c r="K5" s="35" t="s">
        <v>97</v>
      </c>
      <c r="L5" s="31"/>
      <c r="M5" s="92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</row>
    <row r="6" spans="1:90" s="93" customFormat="1" ht="54.75" customHeight="1">
      <c r="A6" s="23"/>
      <c r="B6" s="37" t="s">
        <v>98</v>
      </c>
      <c r="C6" s="38">
        <v>24</v>
      </c>
      <c r="D6" s="32">
        <v>0.5</v>
      </c>
      <c r="E6" s="34">
        <v>200</v>
      </c>
      <c r="F6" s="27">
        <f>C6*D6*E6</f>
        <v>2400</v>
      </c>
      <c r="G6" s="28">
        <v>0</v>
      </c>
      <c r="H6" s="28">
        <f>F6-G6</f>
        <v>2400</v>
      </c>
      <c r="I6" s="35" t="s">
        <v>71</v>
      </c>
      <c r="J6" s="36" t="s">
        <v>99</v>
      </c>
      <c r="K6" s="35" t="s">
        <v>2</v>
      </c>
      <c r="L6" s="31"/>
      <c r="M6" s="92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</row>
    <row r="7" spans="1:90" s="90" customFormat="1" ht="47.25">
      <c r="A7" s="12" t="s">
        <v>43</v>
      </c>
      <c r="B7" s="12" t="s">
        <v>37</v>
      </c>
      <c r="C7" s="20" t="s">
        <v>38</v>
      </c>
      <c r="D7" s="20" t="s">
        <v>34</v>
      </c>
      <c r="E7" s="12" t="s">
        <v>33</v>
      </c>
      <c r="F7" s="12" t="s">
        <v>51</v>
      </c>
      <c r="G7" s="20" t="s">
        <v>32</v>
      </c>
      <c r="H7" s="20" t="s">
        <v>55</v>
      </c>
      <c r="I7" s="20" t="s">
        <v>35</v>
      </c>
      <c r="J7" s="20" t="s">
        <v>49</v>
      </c>
      <c r="K7" s="20" t="s">
        <v>50</v>
      </c>
      <c r="L7" s="21">
        <f>SUM(H8:H14)</f>
        <v>10528.5</v>
      </c>
      <c r="M7" s="94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</row>
    <row r="8" spans="1:90" s="49" customFormat="1" ht="97.5" customHeight="1">
      <c r="A8" s="39" t="s">
        <v>56</v>
      </c>
      <c r="B8" s="40" t="s">
        <v>100</v>
      </c>
      <c r="C8" s="41">
        <v>205</v>
      </c>
      <c r="D8" s="42">
        <v>0.7</v>
      </c>
      <c r="E8" s="43">
        <v>47</v>
      </c>
      <c r="F8" s="44">
        <f>C8*D8*E8</f>
        <v>6744.5</v>
      </c>
      <c r="G8" s="45">
        <f>C8*2*0.75</f>
        <v>307.5</v>
      </c>
      <c r="H8" s="45">
        <f>F8-G8</f>
        <v>6437</v>
      </c>
      <c r="I8" s="41" t="s">
        <v>71</v>
      </c>
      <c r="J8" s="40" t="s">
        <v>72</v>
      </c>
      <c r="K8" s="40" t="s">
        <v>101</v>
      </c>
      <c r="L8" s="46"/>
      <c r="M8" s="94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</row>
    <row r="9" spans="1:90" s="49" customFormat="1" ht="82.5" customHeight="1">
      <c r="A9" s="39" t="s">
        <v>61</v>
      </c>
      <c r="B9" s="40" t="s">
        <v>15</v>
      </c>
      <c r="C9" s="41"/>
      <c r="D9" s="47" t="s">
        <v>77</v>
      </c>
      <c r="E9" s="43">
        <v>40</v>
      </c>
      <c r="F9" s="48">
        <f>50*E9</f>
        <v>2000</v>
      </c>
      <c r="G9" s="40">
        <v>0</v>
      </c>
      <c r="H9" s="45">
        <f>F9</f>
        <v>2000</v>
      </c>
      <c r="I9" s="49" t="s">
        <v>71</v>
      </c>
      <c r="J9" s="40" t="s">
        <v>21</v>
      </c>
      <c r="K9" s="40" t="s">
        <v>102</v>
      </c>
      <c r="L9" s="46"/>
      <c r="M9" s="94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</row>
    <row r="10" spans="1:90" s="49" customFormat="1" ht="64.5" customHeight="1">
      <c r="A10" s="39"/>
      <c r="B10" s="40" t="s">
        <v>103</v>
      </c>
      <c r="C10" s="41"/>
      <c r="D10" s="50" t="s">
        <v>73</v>
      </c>
      <c r="E10" s="43">
        <v>40</v>
      </c>
      <c r="F10" s="48">
        <f>10*E10</f>
        <v>400</v>
      </c>
      <c r="G10" s="40">
        <v>0</v>
      </c>
      <c r="H10" s="45">
        <f>F10</f>
        <v>400</v>
      </c>
      <c r="I10" s="41" t="s">
        <v>74</v>
      </c>
      <c r="J10" s="40" t="s">
        <v>22</v>
      </c>
      <c r="K10" s="40"/>
      <c r="L10" s="46"/>
      <c r="M10" s="94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</row>
    <row r="11" spans="1:90" s="49" customFormat="1" ht="33.75" customHeight="1">
      <c r="A11" s="39"/>
      <c r="B11" s="40" t="s">
        <v>104</v>
      </c>
      <c r="C11" s="41">
        <v>48</v>
      </c>
      <c r="D11" s="51" t="s">
        <v>73</v>
      </c>
      <c r="E11" s="43">
        <v>40</v>
      </c>
      <c r="F11" s="48">
        <f>10*E11</f>
        <v>400</v>
      </c>
      <c r="G11" s="45">
        <f>C11*0.75</f>
        <v>36</v>
      </c>
      <c r="H11" s="43">
        <f>F11-G11</f>
        <v>364</v>
      </c>
      <c r="I11" s="41" t="s">
        <v>4</v>
      </c>
      <c r="J11" s="40" t="s">
        <v>11</v>
      </c>
      <c r="K11" s="1"/>
      <c r="L11" s="46"/>
      <c r="M11" s="94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</row>
    <row r="12" spans="1:90" s="49" customFormat="1" ht="39" customHeight="1">
      <c r="A12" s="39"/>
      <c r="B12" s="52" t="s">
        <v>105</v>
      </c>
      <c r="C12" s="41">
        <v>350</v>
      </c>
      <c r="D12" s="42" t="s">
        <v>5</v>
      </c>
      <c r="E12" s="53">
        <v>40</v>
      </c>
      <c r="F12" s="54">
        <f>C12*0.04*E12</f>
        <v>560</v>
      </c>
      <c r="G12" s="45">
        <f>C12*0.75</f>
        <v>262.5</v>
      </c>
      <c r="H12" s="45">
        <f>F12-G12</f>
        <v>297.5</v>
      </c>
      <c r="I12" s="41" t="s">
        <v>13</v>
      </c>
      <c r="J12" s="40" t="s">
        <v>12</v>
      </c>
      <c r="K12" s="1"/>
      <c r="L12" s="46"/>
      <c r="M12" s="94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</row>
    <row r="13" spans="1:90" s="49" customFormat="1" ht="39" customHeight="1">
      <c r="A13" s="39"/>
      <c r="B13" s="52" t="s">
        <v>109</v>
      </c>
      <c r="C13" s="41">
        <v>670</v>
      </c>
      <c r="D13" s="42">
        <v>0.05</v>
      </c>
      <c r="E13" s="53">
        <v>35</v>
      </c>
      <c r="F13" s="54">
        <f>C13*D13*E13</f>
        <v>1172.5</v>
      </c>
      <c r="G13" s="45">
        <f>C13*0.75</f>
        <v>502.5</v>
      </c>
      <c r="H13" s="45">
        <f>F13-G13</f>
        <v>670</v>
      </c>
      <c r="I13" s="41" t="s">
        <v>110</v>
      </c>
      <c r="J13" s="40" t="s">
        <v>111</v>
      </c>
      <c r="K13" s="1"/>
      <c r="L13" s="46"/>
      <c r="M13" s="94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</row>
    <row r="14" spans="1:90" s="49" customFormat="1" ht="54" customHeight="1">
      <c r="A14" s="52"/>
      <c r="B14" s="52" t="s">
        <v>17</v>
      </c>
      <c r="C14" s="41">
        <v>180</v>
      </c>
      <c r="D14" s="42" t="s">
        <v>6</v>
      </c>
      <c r="E14" s="53">
        <v>40</v>
      </c>
      <c r="F14" s="54">
        <v>360</v>
      </c>
      <c r="G14" s="41">
        <v>0</v>
      </c>
      <c r="H14" s="45">
        <f>F14</f>
        <v>360</v>
      </c>
      <c r="I14" s="41" t="s">
        <v>71</v>
      </c>
      <c r="J14" s="40" t="s">
        <v>106</v>
      </c>
      <c r="K14" s="41" t="s">
        <v>75</v>
      </c>
      <c r="L14" s="46"/>
      <c r="M14" s="94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</row>
    <row r="15" spans="1:90" s="96" customFormat="1" ht="31.5">
      <c r="A15" s="11" t="s">
        <v>23</v>
      </c>
      <c r="B15" s="12" t="s">
        <v>37</v>
      </c>
      <c r="C15" s="20" t="s">
        <v>24</v>
      </c>
      <c r="D15" s="55" t="s">
        <v>58</v>
      </c>
      <c r="E15" s="12" t="s">
        <v>33</v>
      </c>
      <c r="F15" s="12" t="s">
        <v>51</v>
      </c>
      <c r="G15" s="20" t="s">
        <v>32</v>
      </c>
      <c r="H15" s="20" t="s">
        <v>55</v>
      </c>
      <c r="I15" s="20" t="s">
        <v>35</v>
      </c>
      <c r="J15" s="12" t="s">
        <v>49</v>
      </c>
      <c r="K15" s="20" t="s">
        <v>50</v>
      </c>
      <c r="L15" s="56">
        <f>H16</f>
        <v>1080</v>
      </c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95"/>
      <c r="BN15" s="95"/>
      <c r="BO15" s="95"/>
      <c r="BP15" s="95"/>
      <c r="BQ15" s="95"/>
      <c r="BR15" s="95"/>
      <c r="BS15" s="95"/>
      <c r="BT15" s="95"/>
      <c r="BU15" s="95"/>
      <c r="BV15" s="95"/>
      <c r="BW15" s="95"/>
      <c r="BX15" s="95"/>
      <c r="BY15" s="95"/>
      <c r="BZ15" s="95"/>
      <c r="CA15" s="95"/>
      <c r="CB15" s="95"/>
      <c r="CC15" s="95"/>
      <c r="CD15" s="95"/>
      <c r="CE15" s="95"/>
      <c r="CF15" s="95"/>
      <c r="CG15" s="95"/>
      <c r="CH15" s="95"/>
      <c r="CI15" s="95"/>
      <c r="CJ15" s="95"/>
      <c r="CK15" s="95"/>
      <c r="CL15" s="95"/>
    </row>
    <row r="16" spans="1:90" s="91" customFormat="1" ht="51" customHeight="1">
      <c r="A16" s="57"/>
      <c r="B16" s="40" t="s">
        <v>107</v>
      </c>
      <c r="C16" s="58">
        <v>12</v>
      </c>
      <c r="D16" s="42">
        <v>1</v>
      </c>
      <c r="E16" s="45">
        <v>90</v>
      </c>
      <c r="F16" s="54">
        <f>E16*C16</f>
        <v>1080</v>
      </c>
      <c r="G16" s="54"/>
      <c r="H16" s="54">
        <f>F16</f>
        <v>1080</v>
      </c>
      <c r="I16" s="59" t="s">
        <v>76</v>
      </c>
      <c r="J16" s="40" t="s">
        <v>108</v>
      </c>
      <c r="K16" s="52"/>
      <c r="L16" s="60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7"/>
      <c r="CC16" s="57"/>
      <c r="CD16" s="57"/>
      <c r="CE16" s="57"/>
      <c r="CF16" s="57"/>
      <c r="CG16" s="57"/>
      <c r="CH16" s="57"/>
      <c r="CI16" s="57"/>
      <c r="CJ16" s="57"/>
      <c r="CK16" s="57"/>
      <c r="CL16" s="57"/>
    </row>
    <row r="17" spans="1:90" s="99" customFormat="1" ht="31.5">
      <c r="A17" s="11" t="s">
        <v>25</v>
      </c>
      <c r="B17" s="12" t="s">
        <v>53</v>
      </c>
      <c r="C17" s="20" t="s">
        <v>54</v>
      </c>
      <c r="D17" s="55" t="s">
        <v>58</v>
      </c>
      <c r="E17" s="12" t="s">
        <v>59</v>
      </c>
      <c r="F17" s="12" t="s">
        <v>51</v>
      </c>
      <c r="G17" s="20" t="s">
        <v>32</v>
      </c>
      <c r="H17" s="20" t="s">
        <v>55</v>
      </c>
      <c r="I17" s="20" t="s">
        <v>35</v>
      </c>
      <c r="J17" s="12" t="s">
        <v>49</v>
      </c>
      <c r="K17" s="20" t="s">
        <v>50</v>
      </c>
      <c r="L17" s="56">
        <f>SUM(H18:H20)</f>
        <v>9000</v>
      </c>
      <c r="M17" s="97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98"/>
      <c r="AU17" s="98"/>
      <c r="AV17" s="98"/>
      <c r="AW17" s="98"/>
      <c r="AX17" s="98"/>
      <c r="AY17" s="98"/>
      <c r="AZ17" s="98"/>
      <c r="BA17" s="98"/>
      <c r="BB17" s="98"/>
      <c r="BC17" s="98"/>
      <c r="BD17" s="98"/>
      <c r="BE17" s="98"/>
      <c r="BF17" s="98"/>
      <c r="BG17" s="98"/>
      <c r="BH17" s="98"/>
      <c r="BI17" s="98"/>
      <c r="BJ17" s="98"/>
      <c r="BK17" s="98"/>
      <c r="BL17" s="98"/>
      <c r="BM17" s="98"/>
      <c r="BN17" s="98"/>
      <c r="BO17" s="98"/>
      <c r="BP17" s="98"/>
      <c r="BQ17" s="98"/>
      <c r="BR17" s="98"/>
      <c r="BS17" s="98"/>
      <c r="BT17" s="98"/>
      <c r="BU17" s="98"/>
      <c r="BV17" s="98"/>
      <c r="BW17" s="98"/>
      <c r="BX17" s="98"/>
      <c r="BY17" s="98"/>
      <c r="BZ17" s="98"/>
      <c r="CA17" s="98"/>
      <c r="CB17" s="98"/>
      <c r="CC17" s="98"/>
      <c r="CD17" s="98"/>
      <c r="CE17" s="98"/>
      <c r="CF17" s="98"/>
      <c r="CG17" s="98"/>
      <c r="CH17" s="98"/>
      <c r="CI17" s="98"/>
      <c r="CJ17" s="98"/>
      <c r="CK17" s="98"/>
      <c r="CL17" s="98"/>
    </row>
    <row r="18" spans="1:90" ht="15">
      <c r="A18" s="57"/>
      <c r="B18" s="40" t="s">
        <v>85</v>
      </c>
      <c r="C18" s="47">
        <v>100</v>
      </c>
      <c r="D18" s="42"/>
      <c r="E18" s="61"/>
      <c r="F18" s="62">
        <v>15000</v>
      </c>
      <c r="G18" s="63" t="s">
        <v>7</v>
      </c>
      <c r="H18" s="45">
        <f>F18-10000</f>
        <v>5000</v>
      </c>
      <c r="I18" s="64"/>
      <c r="J18" s="40" t="s">
        <v>10</v>
      </c>
      <c r="K18" s="3"/>
      <c r="L18" s="46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3"/>
      <c r="CF18" s="63"/>
      <c r="CG18" s="63"/>
      <c r="CH18" s="63"/>
      <c r="CI18" s="63"/>
      <c r="CJ18" s="63"/>
      <c r="CK18" s="63"/>
      <c r="CL18" s="63"/>
    </row>
    <row r="19" spans="1:12" ht="15">
      <c r="A19" s="63"/>
      <c r="B19" s="40" t="s">
        <v>27</v>
      </c>
      <c r="C19" s="47">
        <v>300</v>
      </c>
      <c r="D19" s="42"/>
      <c r="E19" s="61"/>
      <c r="F19" s="62">
        <v>7500</v>
      </c>
      <c r="G19" s="63" t="s">
        <v>8</v>
      </c>
      <c r="H19" s="45">
        <f>F19-4000</f>
        <v>3500</v>
      </c>
      <c r="I19" s="64"/>
      <c r="J19" s="40" t="s">
        <v>10</v>
      </c>
      <c r="K19" s="3"/>
      <c r="L19" s="46"/>
    </row>
    <row r="20" spans="1:12" s="97" customFormat="1" ht="55.5" customHeight="1">
      <c r="A20" s="9"/>
      <c r="B20" s="40" t="s">
        <v>86</v>
      </c>
      <c r="C20" s="47" t="s">
        <v>0</v>
      </c>
      <c r="D20" s="42">
        <v>0.5</v>
      </c>
      <c r="E20" s="65">
        <v>50</v>
      </c>
      <c r="F20" s="45">
        <v>500</v>
      </c>
      <c r="G20" s="41" t="s">
        <v>1</v>
      </c>
      <c r="H20" s="45">
        <f>F20</f>
        <v>500</v>
      </c>
      <c r="I20" s="40" t="s">
        <v>16</v>
      </c>
      <c r="J20" s="52" t="s">
        <v>112</v>
      </c>
      <c r="K20" s="52" t="s">
        <v>113</v>
      </c>
      <c r="L20" s="66"/>
    </row>
    <row r="21" spans="1:13" s="90" customFormat="1" ht="54" customHeight="1">
      <c r="A21" s="13" t="s">
        <v>26</v>
      </c>
      <c r="B21" s="13" t="s">
        <v>47</v>
      </c>
      <c r="C21" s="67" t="s">
        <v>41</v>
      </c>
      <c r="D21" s="67" t="s">
        <v>39</v>
      </c>
      <c r="E21" s="13" t="s">
        <v>40</v>
      </c>
      <c r="F21" s="68" t="s">
        <v>51</v>
      </c>
      <c r="G21" s="67" t="s">
        <v>32</v>
      </c>
      <c r="H21" s="67" t="s">
        <v>55</v>
      </c>
      <c r="I21" s="67" t="s">
        <v>35</v>
      </c>
      <c r="J21" s="68" t="s">
        <v>49</v>
      </c>
      <c r="K21" s="67" t="s">
        <v>50</v>
      </c>
      <c r="L21" s="69">
        <f>SUM(H22:H25)</f>
        <v>56500</v>
      </c>
      <c r="M21" s="60"/>
    </row>
    <row r="22" spans="1:12" ht="27" customHeight="1">
      <c r="A22" s="70"/>
      <c r="B22" s="71" t="s">
        <v>90</v>
      </c>
      <c r="C22" s="37" t="s">
        <v>62</v>
      </c>
      <c r="D22" s="73">
        <v>8000</v>
      </c>
      <c r="E22" s="74">
        <v>0.75</v>
      </c>
      <c r="F22" s="62">
        <f>D22*E22</f>
        <v>6000</v>
      </c>
      <c r="G22" s="75"/>
      <c r="H22" s="76">
        <f>F22</f>
        <v>6000</v>
      </c>
      <c r="I22" s="3" t="s">
        <v>78</v>
      </c>
      <c r="J22" s="8" t="s">
        <v>83</v>
      </c>
      <c r="K22" s="3" t="s">
        <v>82</v>
      </c>
      <c r="L22" s="46"/>
    </row>
    <row r="23" spans="1:12" ht="27" customHeight="1">
      <c r="A23" s="70"/>
      <c r="B23" s="71" t="s">
        <v>91</v>
      </c>
      <c r="C23" s="37" t="s">
        <v>92</v>
      </c>
      <c r="D23" s="73">
        <v>40000</v>
      </c>
      <c r="E23" s="74">
        <v>1</v>
      </c>
      <c r="F23" s="62">
        <v>40000</v>
      </c>
      <c r="G23" s="75"/>
      <c r="H23" s="76">
        <f>F23</f>
        <v>40000</v>
      </c>
      <c r="I23" s="3" t="s">
        <v>79</v>
      </c>
      <c r="J23" s="8" t="s">
        <v>83</v>
      </c>
      <c r="K23" s="3" t="s">
        <v>82</v>
      </c>
      <c r="L23" s="46"/>
    </row>
    <row r="24" spans="1:12" ht="27" customHeight="1">
      <c r="A24" s="70"/>
      <c r="B24" s="71" t="s">
        <v>93</v>
      </c>
      <c r="C24" s="37" t="s">
        <v>62</v>
      </c>
      <c r="D24" s="73">
        <v>10000</v>
      </c>
      <c r="E24" s="74">
        <v>0.75</v>
      </c>
      <c r="F24" s="62">
        <f>D24*E24</f>
        <v>7500</v>
      </c>
      <c r="G24" s="75"/>
      <c r="H24" s="76">
        <f>F24</f>
        <v>7500</v>
      </c>
      <c r="I24" s="3" t="s">
        <v>80</v>
      </c>
      <c r="J24" s="8" t="s">
        <v>83</v>
      </c>
      <c r="K24" s="3" t="s">
        <v>82</v>
      </c>
      <c r="L24" s="46"/>
    </row>
    <row r="25" spans="1:12" ht="27" customHeight="1">
      <c r="A25" s="70"/>
      <c r="B25" s="71" t="s">
        <v>94</v>
      </c>
      <c r="C25" s="37" t="s">
        <v>95</v>
      </c>
      <c r="D25" s="73">
        <v>12000</v>
      </c>
      <c r="E25" s="74">
        <v>0.25</v>
      </c>
      <c r="F25" s="62">
        <f>D25*E25</f>
        <v>3000</v>
      </c>
      <c r="G25" s="75"/>
      <c r="H25" s="76">
        <f>F25</f>
        <v>3000</v>
      </c>
      <c r="I25" s="3" t="s">
        <v>81</v>
      </c>
      <c r="J25" s="8" t="s">
        <v>84</v>
      </c>
      <c r="K25" s="3" t="s">
        <v>82</v>
      </c>
      <c r="L25" s="46"/>
    </row>
    <row r="26" spans="1:12" ht="55.5" customHeight="1">
      <c r="A26" s="14" t="s">
        <v>87</v>
      </c>
      <c r="B26" s="11" t="s">
        <v>47</v>
      </c>
      <c r="C26" s="20" t="s">
        <v>41</v>
      </c>
      <c r="D26" s="20" t="s">
        <v>39</v>
      </c>
      <c r="E26" s="11" t="s">
        <v>40</v>
      </c>
      <c r="F26" s="12" t="s">
        <v>51</v>
      </c>
      <c r="G26" s="20" t="s">
        <v>32</v>
      </c>
      <c r="H26" s="20" t="s">
        <v>55</v>
      </c>
      <c r="I26" s="20" t="s">
        <v>35</v>
      </c>
      <c r="J26" s="12" t="s">
        <v>49</v>
      </c>
      <c r="K26" s="20" t="s">
        <v>50</v>
      </c>
      <c r="L26" s="77"/>
    </row>
    <row r="27" spans="1:12" ht="23.25" customHeight="1">
      <c r="A27" s="70"/>
      <c r="B27" s="78" t="s">
        <v>83</v>
      </c>
      <c r="C27" s="72"/>
      <c r="D27" s="73"/>
      <c r="E27" s="74"/>
      <c r="F27" s="62"/>
      <c r="G27" s="75"/>
      <c r="H27" s="76"/>
      <c r="I27" s="3"/>
      <c r="J27" s="8"/>
      <c r="K27" s="3"/>
      <c r="L27" s="46"/>
    </row>
    <row r="28" spans="1:13" s="101" customFormat="1" ht="51" customHeight="1">
      <c r="A28" s="11" t="s">
        <v>88</v>
      </c>
      <c r="B28" s="12" t="s">
        <v>37</v>
      </c>
      <c r="C28" s="20" t="s">
        <v>48</v>
      </c>
      <c r="D28" s="20" t="s">
        <v>34</v>
      </c>
      <c r="E28" s="12" t="s">
        <v>33</v>
      </c>
      <c r="F28" s="12" t="s">
        <v>51</v>
      </c>
      <c r="G28" s="20" t="s">
        <v>32</v>
      </c>
      <c r="H28" s="20" t="s">
        <v>55</v>
      </c>
      <c r="I28" s="20" t="s">
        <v>35</v>
      </c>
      <c r="J28" s="12" t="s">
        <v>49</v>
      </c>
      <c r="K28" s="20" t="s">
        <v>50</v>
      </c>
      <c r="L28" s="79">
        <f>SUM(H29:H29)</f>
        <v>0</v>
      </c>
      <c r="M28" s="100"/>
    </row>
    <row r="29" spans="1:13" s="102" customFormat="1" ht="24.75" customHeight="1">
      <c r="A29" s="9"/>
      <c r="B29" s="36" t="s">
        <v>83</v>
      </c>
      <c r="C29" s="1"/>
      <c r="D29" s="1"/>
      <c r="E29" s="80"/>
      <c r="F29" s="80"/>
      <c r="G29" s="1"/>
      <c r="H29" s="52"/>
      <c r="I29" s="1"/>
      <c r="J29" s="80"/>
      <c r="K29" s="1"/>
      <c r="L29" s="81"/>
      <c r="M29" s="100"/>
    </row>
    <row r="30" spans="1:13" s="104" customFormat="1" ht="30.75" customHeight="1">
      <c r="A30" s="11" t="s">
        <v>89</v>
      </c>
      <c r="B30" s="79" t="s">
        <v>37</v>
      </c>
      <c r="C30" s="82"/>
      <c r="D30" s="82"/>
      <c r="E30" s="79"/>
      <c r="F30" s="12" t="s">
        <v>51</v>
      </c>
      <c r="G30" s="20" t="s">
        <v>32</v>
      </c>
      <c r="H30" s="20" t="s">
        <v>55</v>
      </c>
      <c r="I30" s="20" t="s">
        <v>35</v>
      </c>
      <c r="J30" s="12" t="s">
        <v>49</v>
      </c>
      <c r="K30" s="20" t="s">
        <v>50</v>
      </c>
      <c r="L30" s="79">
        <f>SUM(F31:F33)</f>
        <v>0</v>
      </c>
      <c r="M30" s="103"/>
    </row>
    <row r="31" spans="1:12" ht="15">
      <c r="A31" s="63"/>
      <c r="B31" s="3" t="s">
        <v>46</v>
      </c>
      <c r="C31" s="72"/>
      <c r="D31" s="72"/>
      <c r="E31" s="3"/>
      <c r="F31" s="3"/>
      <c r="G31" s="63"/>
      <c r="H31" s="63"/>
      <c r="I31" s="3"/>
      <c r="J31" s="8"/>
      <c r="K31" s="3"/>
      <c r="L31" s="46"/>
    </row>
    <row r="32" spans="1:12" ht="15">
      <c r="A32" s="63"/>
      <c r="B32" s="3" t="s">
        <v>44</v>
      </c>
      <c r="C32" s="72"/>
      <c r="D32" s="72"/>
      <c r="E32" s="3"/>
      <c r="F32" s="3"/>
      <c r="G32" s="63"/>
      <c r="H32" s="63"/>
      <c r="I32" s="3"/>
      <c r="J32" s="8"/>
      <c r="K32" s="3"/>
      <c r="L32" s="60"/>
    </row>
    <row r="33" spans="1:12" ht="15.75">
      <c r="A33" s="63"/>
      <c r="B33" s="3" t="s">
        <v>45</v>
      </c>
      <c r="C33" s="83"/>
      <c r="D33" s="84"/>
      <c r="E33" s="2"/>
      <c r="F33" s="2"/>
      <c r="G33" s="63"/>
      <c r="H33" s="63"/>
      <c r="I33" s="2"/>
      <c r="J33" s="7"/>
      <c r="K33" s="2"/>
      <c r="L33" s="46"/>
    </row>
    <row r="34" spans="1:13" ht="28.5" customHeight="1">
      <c r="A34" s="4" t="s">
        <v>60</v>
      </c>
      <c r="B34" s="4"/>
      <c r="C34" s="85"/>
      <c r="D34" s="85"/>
      <c r="E34" s="4"/>
      <c r="F34" s="10">
        <f>SUM(F2:F33)</f>
        <v>98314.2</v>
      </c>
      <c r="G34" s="10">
        <f>SUM(G2:G33)</f>
        <v>1408.5</v>
      </c>
      <c r="H34" s="10">
        <f>SUM(H2:H33)</f>
        <v>82905.7</v>
      </c>
      <c r="I34" s="86"/>
      <c r="J34" s="87"/>
      <c r="K34" s="86"/>
      <c r="L34" s="88">
        <f>SUM(L2:L33)</f>
        <v>82905.7</v>
      </c>
      <c r="M34" s="105"/>
    </row>
    <row r="35" spans="1:12" ht="15">
      <c r="A35" s="106"/>
      <c r="C35" s="107"/>
      <c r="G35" s="63"/>
      <c r="H35" s="63"/>
      <c r="J35" s="64"/>
      <c r="K35" s="63"/>
      <c r="L35" s="3"/>
    </row>
    <row r="36" spans="1:13" s="63" customFormat="1" ht="15">
      <c r="A36" s="3"/>
      <c r="B36" s="3"/>
      <c r="C36" s="107"/>
      <c r="D36" s="107"/>
      <c r="J36" s="64"/>
      <c r="L36" s="3"/>
      <c r="M36" s="57"/>
    </row>
    <row r="37" spans="1:13" s="63" customFormat="1" ht="24" customHeight="1">
      <c r="A37" s="2" t="s">
        <v>9</v>
      </c>
      <c r="B37" s="3"/>
      <c r="C37" s="107"/>
      <c r="D37" s="107"/>
      <c r="J37" s="64"/>
      <c r="L37" s="3"/>
      <c r="M37" s="57"/>
    </row>
    <row r="38" spans="1:13" s="63" customFormat="1" ht="15.75">
      <c r="A38" s="2" t="s">
        <v>30</v>
      </c>
      <c r="B38" s="3"/>
      <c r="C38" s="107"/>
      <c r="D38" s="107"/>
      <c r="J38" s="64"/>
      <c r="L38" s="3"/>
      <c r="M38" s="57"/>
    </row>
    <row r="39" spans="1:13" s="29" customFormat="1" ht="30">
      <c r="A39" s="23" t="s">
        <v>63</v>
      </c>
      <c r="B39" s="23" t="s">
        <v>65</v>
      </c>
      <c r="C39" s="108"/>
      <c r="D39" s="108"/>
      <c r="J39" s="22"/>
      <c r="L39" s="23"/>
      <c r="M39" s="109"/>
    </row>
    <row r="40" spans="1:13" s="63" customFormat="1" ht="45">
      <c r="A40" s="3" t="s">
        <v>64</v>
      </c>
      <c r="B40" s="3" t="s">
        <v>66</v>
      </c>
      <c r="C40" s="107"/>
      <c r="D40" s="107"/>
      <c r="J40" s="64"/>
      <c r="L40" s="3"/>
      <c r="M40" s="57"/>
    </row>
    <row r="41" spans="1:13" s="63" customFormat="1" ht="15">
      <c r="A41" s="23"/>
      <c r="B41" s="23"/>
      <c r="C41" s="107"/>
      <c r="D41" s="107"/>
      <c r="J41" s="64"/>
      <c r="L41" s="3"/>
      <c r="M41" s="57"/>
    </row>
    <row r="42" spans="1:13" s="63" customFormat="1" ht="15">
      <c r="A42" s="3"/>
      <c r="B42" s="3"/>
      <c r="C42" s="107"/>
      <c r="D42" s="107"/>
      <c r="J42" s="64"/>
      <c r="L42" s="3"/>
      <c r="M42" s="57"/>
    </row>
    <row r="43" spans="1:13" s="63" customFormat="1" ht="15">
      <c r="A43" s="3"/>
      <c r="B43" s="3"/>
      <c r="C43" s="107"/>
      <c r="D43" s="107"/>
      <c r="J43" s="64"/>
      <c r="L43" s="3"/>
      <c r="M43" s="57"/>
    </row>
    <row r="44" spans="1:13" s="63" customFormat="1" ht="15">
      <c r="A44" s="3"/>
      <c r="B44" s="3"/>
      <c r="C44" s="107"/>
      <c r="D44" s="107"/>
      <c r="J44" s="64"/>
      <c r="L44" s="3"/>
      <c r="M44" s="57"/>
    </row>
    <row r="45" spans="1:13" s="63" customFormat="1" ht="15">
      <c r="A45" s="3"/>
      <c r="B45" s="3"/>
      <c r="C45" s="107"/>
      <c r="D45" s="107"/>
      <c r="J45" s="64"/>
      <c r="L45" s="3"/>
      <c r="M45" s="57"/>
    </row>
    <row r="46" spans="1:13" s="63" customFormat="1" ht="15">
      <c r="A46" s="3"/>
      <c r="B46" s="3"/>
      <c r="C46" s="107"/>
      <c r="D46" s="107"/>
      <c r="J46" s="64"/>
      <c r="L46" s="3"/>
      <c r="M46" s="57"/>
    </row>
    <row r="47" spans="1:13" s="63" customFormat="1" ht="15">
      <c r="A47" s="3"/>
      <c r="B47" s="3"/>
      <c r="C47" s="107"/>
      <c r="D47" s="107"/>
      <c r="J47" s="64"/>
      <c r="L47" s="3"/>
      <c r="M47" s="57"/>
    </row>
    <row r="48" spans="1:13" s="63" customFormat="1" ht="15">
      <c r="A48" s="3"/>
      <c r="B48" s="3"/>
      <c r="C48" s="107"/>
      <c r="D48" s="107"/>
      <c r="J48" s="64"/>
      <c r="L48" s="3"/>
      <c r="M48" s="57"/>
    </row>
    <row r="49" spans="1:13" s="63" customFormat="1" ht="15">
      <c r="A49" s="3"/>
      <c r="B49" s="3"/>
      <c r="C49" s="107"/>
      <c r="D49" s="107"/>
      <c r="J49" s="64"/>
      <c r="L49" s="3"/>
      <c r="M49" s="57"/>
    </row>
    <row r="50" spans="1:13" s="63" customFormat="1" ht="15">
      <c r="A50" s="3"/>
      <c r="B50" s="3"/>
      <c r="C50" s="107"/>
      <c r="D50" s="107"/>
      <c r="J50" s="64"/>
      <c r="L50" s="3"/>
      <c r="M50" s="57"/>
    </row>
    <row r="51" spans="1:13" s="63" customFormat="1" ht="15">
      <c r="A51" s="3"/>
      <c r="B51" s="3"/>
      <c r="C51" s="107"/>
      <c r="D51" s="107"/>
      <c r="J51" s="64"/>
      <c r="L51" s="3"/>
      <c r="M51" s="57"/>
    </row>
    <row r="52" spans="1:13" s="63" customFormat="1" ht="15">
      <c r="A52" s="3"/>
      <c r="B52" s="3"/>
      <c r="C52" s="107"/>
      <c r="D52" s="107"/>
      <c r="J52" s="64"/>
      <c r="L52" s="3"/>
      <c r="M52" s="57"/>
    </row>
    <row r="53" spans="1:13" s="63" customFormat="1" ht="15">
      <c r="A53" s="3"/>
      <c r="B53" s="3"/>
      <c r="C53" s="107"/>
      <c r="D53" s="107"/>
      <c r="J53" s="64"/>
      <c r="L53" s="3"/>
      <c r="M53" s="57"/>
    </row>
    <row r="54" spans="1:13" s="63" customFormat="1" ht="15">
      <c r="A54" s="3"/>
      <c r="B54" s="3"/>
      <c r="C54" s="107"/>
      <c r="D54" s="107"/>
      <c r="J54" s="64"/>
      <c r="L54" s="3"/>
      <c r="M54" s="57"/>
    </row>
    <row r="55" spans="1:13" s="63" customFormat="1" ht="15">
      <c r="A55" s="3"/>
      <c r="B55" s="3"/>
      <c r="C55" s="107"/>
      <c r="D55" s="107"/>
      <c r="J55" s="64"/>
      <c r="L55" s="3"/>
      <c r="M55" s="57"/>
    </row>
    <row r="56" spans="1:13" s="63" customFormat="1" ht="15">
      <c r="A56" s="3"/>
      <c r="B56" s="3"/>
      <c r="C56" s="107"/>
      <c r="D56" s="107"/>
      <c r="J56" s="64"/>
      <c r="L56" s="3"/>
      <c r="M56" s="57"/>
    </row>
    <row r="57" spans="1:13" s="63" customFormat="1" ht="15">
      <c r="A57" s="3"/>
      <c r="B57" s="3"/>
      <c r="C57" s="107"/>
      <c r="D57" s="107"/>
      <c r="J57" s="64"/>
      <c r="L57" s="3"/>
      <c r="M57" s="57"/>
    </row>
    <row r="58" spans="1:13" s="63" customFormat="1" ht="15">
      <c r="A58" s="3"/>
      <c r="B58" s="3"/>
      <c r="C58" s="107"/>
      <c r="D58" s="107"/>
      <c r="J58" s="64"/>
      <c r="L58" s="3"/>
      <c r="M58" s="57"/>
    </row>
    <row r="59" spans="1:13" s="63" customFormat="1" ht="15">
      <c r="A59" s="3"/>
      <c r="B59" s="3"/>
      <c r="C59" s="107"/>
      <c r="D59" s="107"/>
      <c r="J59" s="64"/>
      <c r="L59" s="3"/>
      <c r="M59" s="57"/>
    </row>
    <row r="60" spans="1:13" s="63" customFormat="1" ht="15">
      <c r="A60" s="3"/>
      <c r="B60" s="3"/>
      <c r="C60" s="107"/>
      <c r="D60" s="107"/>
      <c r="J60" s="64"/>
      <c r="L60" s="3"/>
      <c r="M60" s="57"/>
    </row>
    <row r="61" spans="1:13" s="63" customFormat="1" ht="15">
      <c r="A61" s="3"/>
      <c r="B61" s="3"/>
      <c r="C61" s="107"/>
      <c r="D61" s="107"/>
      <c r="J61" s="64"/>
      <c r="L61" s="3"/>
      <c r="M61" s="57"/>
    </row>
    <row r="62" spans="1:13" s="63" customFormat="1" ht="15">
      <c r="A62" s="3"/>
      <c r="B62" s="3"/>
      <c r="C62" s="107"/>
      <c r="D62" s="107"/>
      <c r="J62" s="64"/>
      <c r="L62" s="3"/>
      <c r="M62" s="57"/>
    </row>
    <row r="63" spans="1:13" s="63" customFormat="1" ht="15">
      <c r="A63" s="3"/>
      <c r="B63" s="3"/>
      <c r="C63" s="107"/>
      <c r="D63" s="107"/>
      <c r="J63" s="64"/>
      <c r="L63" s="3"/>
      <c r="M63" s="57"/>
    </row>
    <row r="64" spans="1:13" s="63" customFormat="1" ht="15">
      <c r="A64" s="3"/>
      <c r="B64" s="3"/>
      <c r="C64" s="107"/>
      <c r="D64" s="107"/>
      <c r="J64" s="64"/>
      <c r="L64" s="3"/>
      <c r="M64" s="57"/>
    </row>
    <row r="65" spans="1:13" s="63" customFormat="1" ht="15">
      <c r="A65" s="3"/>
      <c r="B65" s="3"/>
      <c r="C65" s="107"/>
      <c r="D65" s="107"/>
      <c r="J65" s="64"/>
      <c r="L65" s="3"/>
      <c r="M65" s="57"/>
    </row>
    <row r="66" spans="1:13" s="63" customFormat="1" ht="15">
      <c r="A66" s="3"/>
      <c r="B66" s="3"/>
      <c r="C66" s="107"/>
      <c r="D66" s="107"/>
      <c r="J66" s="64"/>
      <c r="L66" s="3"/>
      <c r="M66" s="57"/>
    </row>
    <row r="67" spans="1:13" s="63" customFormat="1" ht="15">
      <c r="A67" s="3"/>
      <c r="B67" s="3"/>
      <c r="C67" s="107"/>
      <c r="D67" s="107"/>
      <c r="J67" s="64"/>
      <c r="L67" s="3"/>
      <c r="M67" s="57"/>
    </row>
    <row r="68" spans="1:13" s="63" customFormat="1" ht="15">
      <c r="A68" s="3"/>
      <c r="B68" s="3"/>
      <c r="C68" s="107"/>
      <c r="D68" s="107"/>
      <c r="J68" s="64"/>
      <c r="L68" s="3"/>
      <c r="M68" s="57"/>
    </row>
    <row r="69" spans="1:13" s="63" customFormat="1" ht="15">
      <c r="A69" s="3"/>
      <c r="B69" s="3"/>
      <c r="C69" s="107"/>
      <c r="D69" s="107"/>
      <c r="J69" s="64"/>
      <c r="L69" s="3"/>
      <c r="M69" s="57"/>
    </row>
    <row r="70" spans="1:13" s="63" customFormat="1" ht="15">
      <c r="A70" s="3"/>
      <c r="B70" s="3"/>
      <c r="C70" s="107"/>
      <c r="D70" s="107"/>
      <c r="J70" s="64"/>
      <c r="L70" s="3"/>
      <c r="M70" s="57"/>
    </row>
    <row r="71" spans="1:13" s="63" customFormat="1" ht="15">
      <c r="A71" s="3"/>
      <c r="B71" s="3"/>
      <c r="C71" s="107"/>
      <c r="D71" s="107"/>
      <c r="J71" s="64"/>
      <c r="L71" s="3"/>
      <c r="M71" s="57"/>
    </row>
    <row r="72" spans="1:13" s="63" customFormat="1" ht="15">
      <c r="A72" s="3"/>
      <c r="B72" s="3"/>
      <c r="C72" s="107"/>
      <c r="D72" s="107"/>
      <c r="J72" s="64"/>
      <c r="L72" s="3"/>
      <c r="M72" s="57"/>
    </row>
    <row r="73" spans="1:13" s="63" customFormat="1" ht="15">
      <c r="A73" s="3"/>
      <c r="B73" s="3"/>
      <c r="C73" s="107"/>
      <c r="D73" s="107"/>
      <c r="J73" s="64"/>
      <c r="L73" s="3"/>
      <c r="M73" s="57"/>
    </row>
    <row r="74" spans="1:13" s="63" customFormat="1" ht="15">
      <c r="A74" s="3"/>
      <c r="B74" s="3"/>
      <c r="C74" s="107"/>
      <c r="D74" s="107"/>
      <c r="J74" s="64"/>
      <c r="L74" s="3"/>
      <c r="M74" s="57"/>
    </row>
    <row r="75" spans="1:13" s="63" customFormat="1" ht="15">
      <c r="A75" s="3"/>
      <c r="B75" s="3"/>
      <c r="C75" s="107"/>
      <c r="D75" s="107"/>
      <c r="J75" s="64"/>
      <c r="L75" s="3"/>
      <c r="M75" s="57"/>
    </row>
    <row r="76" spans="1:13" s="63" customFormat="1" ht="15">
      <c r="A76" s="3"/>
      <c r="B76" s="3"/>
      <c r="C76" s="107"/>
      <c r="D76" s="107"/>
      <c r="J76" s="64"/>
      <c r="L76" s="3"/>
      <c r="M76" s="57"/>
    </row>
    <row r="77" spans="1:13" s="63" customFormat="1" ht="15">
      <c r="A77" s="3"/>
      <c r="B77" s="3"/>
      <c r="C77" s="107"/>
      <c r="D77" s="107"/>
      <c r="J77" s="64"/>
      <c r="L77" s="3"/>
      <c r="M77" s="57"/>
    </row>
    <row r="78" spans="1:13" s="63" customFormat="1" ht="15">
      <c r="A78" s="3"/>
      <c r="B78" s="3"/>
      <c r="C78" s="107"/>
      <c r="D78" s="107"/>
      <c r="J78" s="64"/>
      <c r="L78" s="3"/>
      <c r="M78" s="57"/>
    </row>
    <row r="79" spans="1:13" s="63" customFormat="1" ht="15">
      <c r="A79" s="3"/>
      <c r="B79" s="3"/>
      <c r="C79" s="107"/>
      <c r="D79" s="107"/>
      <c r="J79" s="64"/>
      <c r="L79" s="3"/>
      <c r="M79" s="57"/>
    </row>
    <row r="80" spans="1:13" s="63" customFormat="1" ht="15">
      <c r="A80" s="3"/>
      <c r="B80" s="3"/>
      <c r="C80" s="107"/>
      <c r="D80" s="107"/>
      <c r="J80" s="64"/>
      <c r="L80" s="3"/>
      <c r="M80" s="57"/>
    </row>
    <row r="81" spans="1:13" s="63" customFormat="1" ht="15">
      <c r="A81" s="3"/>
      <c r="B81" s="3"/>
      <c r="C81" s="107"/>
      <c r="D81" s="107"/>
      <c r="J81" s="64"/>
      <c r="L81" s="3"/>
      <c r="M81" s="57"/>
    </row>
    <row r="82" spans="1:13" s="63" customFormat="1" ht="15">
      <c r="A82" s="3"/>
      <c r="B82" s="3"/>
      <c r="C82" s="107"/>
      <c r="D82" s="107"/>
      <c r="J82" s="64"/>
      <c r="L82" s="3"/>
      <c r="M82" s="57"/>
    </row>
    <row r="83" spans="1:13" s="63" customFormat="1" ht="15">
      <c r="A83" s="3"/>
      <c r="B83" s="3"/>
      <c r="C83" s="107"/>
      <c r="D83" s="107"/>
      <c r="J83" s="64"/>
      <c r="L83" s="3"/>
      <c r="M83" s="57"/>
    </row>
    <row r="84" spans="1:13" s="63" customFormat="1" ht="15">
      <c r="A84" s="3"/>
      <c r="B84" s="3"/>
      <c r="C84" s="107"/>
      <c r="D84" s="107"/>
      <c r="J84" s="64"/>
      <c r="L84" s="3"/>
      <c r="M84" s="57"/>
    </row>
    <row r="85" spans="1:13" s="63" customFormat="1" ht="15">
      <c r="A85" s="3"/>
      <c r="B85" s="3"/>
      <c r="C85" s="107"/>
      <c r="D85" s="107"/>
      <c r="J85" s="64"/>
      <c r="L85" s="3"/>
      <c r="M85" s="57"/>
    </row>
    <row r="86" spans="1:13" s="63" customFormat="1" ht="15">
      <c r="A86" s="3"/>
      <c r="B86" s="3"/>
      <c r="C86" s="107"/>
      <c r="D86" s="107"/>
      <c r="J86" s="64"/>
      <c r="L86" s="3"/>
      <c r="M86" s="57"/>
    </row>
    <row r="87" spans="1:13" s="63" customFormat="1" ht="15">
      <c r="A87" s="3"/>
      <c r="B87" s="3"/>
      <c r="C87" s="107"/>
      <c r="D87" s="107"/>
      <c r="J87" s="64"/>
      <c r="L87" s="3"/>
      <c r="M87" s="57"/>
    </row>
    <row r="88" spans="1:13" s="63" customFormat="1" ht="15">
      <c r="A88" s="3"/>
      <c r="B88" s="3"/>
      <c r="C88" s="107"/>
      <c r="D88" s="107"/>
      <c r="J88" s="64"/>
      <c r="L88" s="3"/>
      <c r="M88" s="57"/>
    </row>
    <row r="89" spans="1:13" s="63" customFormat="1" ht="15">
      <c r="A89" s="3"/>
      <c r="B89" s="3"/>
      <c r="C89" s="107"/>
      <c r="D89" s="107"/>
      <c r="J89" s="64"/>
      <c r="L89" s="3"/>
      <c r="M89" s="57"/>
    </row>
    <row r="90" spans="1:13" s="63" customFormat="1" ht="15">
      <c r="A90" s="3"/>
      <c r="B90" s="3"/>
      <c r="C90" s="107"/>
      <c r="D90" s="107"/>
      <c r="J90" s="64"/>
      <c r="L90" s="3"/>
      <c r="M90" s="57"/>
    </row>
    <row r="91" spans="1:13" s="63" customFormat="1" ht="15">
      <c r="A91" s="3"/>
      <c r="B91" s="3"/>
      <c r="C91" s="107"/>
      <c r="D91" s="107"/>
      <c r="J91" s="64"/>
      <c r="L91" s="3"/>
      <c r="M91" s="57"/>
    </row>
    <row r="92" spans="1:13" s="63" customFormat="1" ht="15">
      <c r="A92" s="3"/>
      <c r="B92" s="3"/>
      <c r="C92" s="107"/>
      <c r="D92" s="107"/>
      <c r="J92" s="64"/>
      <c r="L92" s="3"/>
      <c r="M92" s="57"/>
    </row>
    <row r="93" spans="1:13" s="63" customFormat="1" ht="15">
      <c r="A93" s="3"/>
      <c r="B93" s="3"/>
      <c r="C93" s="107"/>
      <c r="D93" s="107"/>
      <c r="J93" s="64"/>
      <c r="L93" s="3"/>
      <c r="M93" s="57"/>
    </row>
    <row r="94" spans="1:13" s="63" customFormat="1" ht="15">
      <c r="A94" s="3"/>
      <c r="B94" s="3"/>
      <c r="C94" s="107"/>
      <c r="D94" s="107"/>
      <c r="J94" s="64"/>
      <c r="L94" s="3"/>
      <c r="M94" s="57"/>
    </row>
    <row r="95" spans="1:13" s="63" customFormat="1" ht="15">
      <c r="A95" s="3"/>
      <c r="B95" s="3"/>
      <c r="C95" s="107"/>
      <c r="D95" s="107"/>
      <c r="J95" s="64"/>
      <c r="L95" s="3"/>
      <c r="M95" s="57"/>
    </row>
    <row r="96" spans="1:13" s="63" customFormat="1" ht="15">
      <c r="A96" s="3"/>
      <c r="B96" s="3"/>
      <c r="C96" s="107"/>
      <c r="D96" s="107"/>
      <c r="J96" s="64"/>
      <c r="L96" s="3"/>
      <c r="M96" s="57"/>
    </row>
    <row r="97" spans="1:13" s="63" customFormat="1" ht="15">
      <c r="A97" s="3"/>
      <c r="B97" s="3"/>
      <c r="C97" s="107"/>
      <c r="D97" s="107"/>
      <c r="J97" s="64"/>
      <c r="L97" s="3"/>
      <c r="M97" s="57"/>
    </row>
    <row r="98" spans="1:13" s="63" customFormat="1" ht="15">
      <c r="A98" s="3"/>
      <c r="B98" s="3"/>
      <c r="C98" s="107"/>
      <c r="D98" s="107"/>
      <c r="J98" s="64"/>
      <c r="L98" s="3"/>
      <c r="M98" s="57"/>
    </row>
    <row r="99" spans="1:13" s="63" customFormat="1" ht="15">
      <c r="A99" s="3"/>
      <c r="B99" s="3"/>
      <c r="C99" s="107"/>
      <c r="D99" s="107"/>
      <c r="J99" s="64"/>
      <c r="L99" s="3"/>
      <c r="M99" s="57"/>
    </row>
    <row r="100" spans="1:13" s="63" customFormat="1" ht="15">
      <c r="A100" s="3"/>
      <c r="B100" s="3"/>
      <c r="C100" s="107"/>
      <c r="D100" s="107"/>
      <c r="J100" s="64"/>
      <c r="L100" s="3"/>
      <c r="M100" s="57"/>
    </row>
    <row r="101" spans="1:13" s="63" customFormat="1" ht="15">
      <c r="A101" s="3"/>
      <c r="B101" s="3"/>
      <c r="C101" s="107"/>
      <c r="D101" s="107"/>
      <c r="J101" s="64"/>
      <c r="L101" s="3"/>
      <c r="M101" s="57"/>
    </row>
    <row r="102" spans="1:13" s="63" customFormat="1" ht="15">
      <c r="A102" s="3"/>
      <c r="B102" s="3"/>
      <c r="C102" s="107"/>
      <c r="D102" s="107"/>
      <c r="J102" s="64"/>
      <c r="L102" s="3"/>
      <c r="M102" s="57"/>
    </row>
    <row r="103" spans="1:13" s="63" customFormat="1" ht="15">
      <c r="A103" s="3"/>
      <c r="B103" s="3"/>
      <c r="C103" s="107"/>
      <c r="D103" s="107"/>
      <c r="J103" s="64"/>
      <c r="L103" s="3"/>
      <c r="M103" s="57"/>
    </row>
    <row r="104" spans="1:13" s="63" customFormat="1" ht="15">
      <c r="A104" s="3"/>
      <c r="B104" s="3"/>
      <c r="C104" s="107"/>
      <c r="D104" s="107"/>
      <c r="J104" s="64"/>
      <c r="L104" s="3"/>
      <c r="M104" s="57"/>
    </row>
    <row r="105" spans="1:13" s="63" customFormat="1" ht="15">
      <c r="A105" s="3"/>
      <c r="B105" s="3"/>
      <c r="C105" s="107"/>
      <c r="D105" s="107"/>
      <c r="J105" s="64"/>
      <c r="L105" s="3"/>
      <c r="M105" s="57"/>
    </row>
    <row r="106" spans="1:13" s="63" customFormat="1" ht="15">
      <c r="A106" s="3"/>
      <c r="B106" s="3"/>
      <c r="C106" s="107"/>
      <c r="D106" s="107"/>
      <c r="J106" s="64"/>
      <c r="L106" s="3"/>
      <c r="M106" s="57"/>
    </row>
    <row r="107" spans="1:13" s="63" customFormat="1" ht="15">
      <c r="A107" s="3"/>
      <c r="B107" s="3"/>
      <c r="C107" s="107"/>
      <c r="D107" s="107"/>
      <c r="J107" s="64"/>
      <c r="L107" s="3"/>
      <c r="M107" s="57"/>
    </row>
    <row r="108" spans="1:13" s="63" customFormat="1" ht="15">
      <c r="A108" s="3"/>
      <c r="B108" s="3"/>
      <c r="C108" s="107"/>
      <c r="D108" s="107"/>
      <c r="J108" s="64"/>
      <c r="L108" s="3"/>
      <c r="M108" s="57"/>
    </row>
    <row r="109" spans="1:13" s="63" customFormat="1" ht="15">
      <c r="A109" s="3"/>
      <c r="B109" s="3"/>
      <c r="C109" s="107"/>
      <c r="D109" s="107"/>
      <c r="J109" s="64"/>
      <c r="L109" s="3"/>
      <c r="M109" s="57"/>
    </row>
    <row r="110" spans="1:13" s="63" customFormat="1" ht="15">
      <c r="A110" s="3"/>
      <c r="B110" s="3"/>
      <c r="C110" s="107"/>
      <c r="D110" s="107"/>
      <c r="J110" s="64"/>
      <c r="L110" s="3"/>
      <c r="M110" s="57"/>
    </row>
    <row r="111" spans="1:13" s="63" customFormat="1" ht="15">
      <c r="A111" s="3"/>
      <c r="B111" s="3"/>
      <c r="C111" s="107"/>
      <c r="D111" s="107"/>
      <c r="J111" s="64"/>
      <c r="L111" s="3"/>
      <c r="M111" s="57"/>
    </row>
    <row r="112" spans="1:13" s="63" customFormat="1" ht="15">
      <c r="A112" s="3"/>
      <c r="B112" s="3"/>
      <c r="C112" s="107"/>
      <c r="D112" s="107"/>
      <c r="J112" s="64"/>
      <c r="L112" s="3"/>
      <c r="M112" s="57"/>
    </row>
    <row r="113" spans="1:13" s="63" customFormat="1" ht="15">
      <c r="A113" s="3"/>
      <c r="B113" s="3"/>
      <c r="C113" s="107"/>
      <c r="D113" s="107"/>
      <c r="J113" s="64"/>
      <c r="L113" s="3"/>
      <c r="M113" s="57"/>
    </row>
    <row r="114" spans="1:13" s="63" customFormat="1" ht="15">
      <c r="A114" s="3"/>
      <c r="B114" s="3"/>
      <c r="C114" s="107"/>
      <c r="D114" s="107"/>
      <c r="J114" s="64"/>
      <c r="L114" s="3"/>
      <c r="M114" s="57"/>
    </row>
    <row r="115" spans="1:13" s="63" customFormat="1" ht="15">
      <c r="A115" s="3"/>
      <c r="B115" s="3"/>
      <c r="C115" s="107"/>
      <c r="D115" s="107"/>
      <c r="J115" s="64"/>
      <c r="L115" s="3"/>
      <c r="M115" s="57"/>
    </row>
    <row r="116" spans="1:13" s="63" customFormat="1" ht="15">
      <c r="A116" s="3"/>
      <c r="B116" s="3"/>
      <c r="C116" s="107"/>
      <c r="D116" s="107"/>
      <c r="J116" s="64"/>
      <c r="L116" s="3"/>
      <c r="M116" s="57"/>
    </row>
    <row r="117" spans="1:13" s="63" customFormat="1" ht="15">
      <c r="A117" s="3"/>
      <c r="B117" s="3"/>
      <c r="C117" s="107"/>
      <c r="D117" s="107"/>
      <c r="J117" s="64"/>
      <c r="L117" s="3"/>
      <c r="M117" s="57"/>
    </row>
    <row r="118" spans="1:13" s="63" customFormat="1" ht="15">
      <c r="A118" s="3"/>
      <c r="B118" s="3"/>
      <c r="C118" s="107"/>
      <c r="D118" s="107"/>
      <c r="J118" s="64"/>
      <c r="L118" s="3"/>
      <c r="M118" s="57"/>
    </row>
    <row r="119" spans="1:13" s="63" customFormat="1" ht="15">
      <c r="A119" s="3"/>
      <c r="B119" s="3"/>
      <c r="C119" s="107"/>
      <c r="D119" s="107"/>
      <c r="J119" s="64"/>
      <c r="L119" s="3"/>
      <c r="M119" s="57"/>
    </row>
    <row r="120" spans="1:13" s="63" customFormat="1" ht="15">
      <c r="A120" s="3"/>
      <c r="B120" s="3"/>
      <c r="C120" s="107"/>
      <c r="D120" s="107"/>
      <c r="J120" s="64"/>
      <c r="L120" s="3"/>
      <c r="M120" s="57"/>
    </row>
    <row r="121" spans="1:13" s="63" customFormat="1" ht="15">
      <c r="A121" s="3"/>
      <c r="B121" s="3"/>
      <c r="C121" s="107"/>
      <c r="D121" s="107"/>
      <c r="J121" s="64"/>
      <c r="L121" s="3"/>
      <c r="M121" s="57"/>
    </row>
    <row r="122" spans="1:13" s="63" customFormat="1" ht="15">
      <c r="A122" s="3"/>
      <c r="B122" s="3"/>
      <c r="C122" s="107"/>
      <c r="D122" s="107"/>
      <c r="J122" s="64"/>
      <c r="L122" s="3"/>
      <c r="M122" s="57"/>
    </row>
    <row r="123" spans="1:13" s="63" customFormat="1" ht="15">
      <c r="A123" s="3"/>
      <c r="B123" s="3"/>
      <c r="C123" s="107"/>
      <c r="D123" s="107"/>
      <c r="J123" s="64"/>
      <c r="L123" s="3"/>
      <c r="M123" s="57"/>
    </row>
    <row r="124" spans="1:13" s="63" customFormat="1" ht="15">
      <c r="A124" s="3"/>
      <c r="B124" s="3"/>
      <c r="C124" s="107"/>
      <c r="D124" s="107"/>
      <c r="J124" s="64"/>
      <c r="L124" s="3"/>
      <c r="M124" s="57"/>
    </row>
    <row r="125" spans="1:13" s="63" customFormat="1" ht="15">
      <c r="A125" s="3"/>
      <c r="B125" s="3"/>
      <c r="C125" s="107"/>
      <c r="D125" s="107"/>
      <c r="J125" s="64"/>
      <c r="L125" s="3"/>
      <c r="M125" s="57"/>
    </row>
    <row r="126" spans="1:13" s="63" customFormat="1" ht="15">
      <c r="A126" s="3"/>
      <c r="B126" s="3"/>
      <c r="C126" s="107"/>
      <c r="D126" s="107"/>
      <c r="J126" s="64"/>
      <c r="L126" s="3"/>
      <c r="M126" s="57"/>
    </row>
    <row r="127" spans="1:13" s="63" customFormat="1" ht="15">
      <c r="A127" s="3"/>
      <c r="B127" s="3"/>
      <c r="C127" s="107"/>
      <c r="D127" s="107"/>
      <c r="J127" s="64"/>
      <c r="L127" s="3"/>
      <c r="M127" s="57"/>
    </row>
    <row r="128" spans="1:13" s="63" customFormat="1" ht="15">
      <c r="A128" s="3"/>
      <c r="B128" s="3"/>
      <c r="C128" s="107"/>
      <c r="D128" s="107"/>
      <c r="J128" s="64"/>
      <c r="L128" s="3"/>
      <c r="M128" s="57"/>
    </row>
    <row r="129" spans="1:13" s="63" customFormat="1" ht="15">
      <c r="A129" s="3"/>
      <c r="B129" s="3"/>
      <c r="C129" s="107"/>
      <c r="D129" s="107"/>
      <c r="J129" s="64"/>
      <c r="L129" s="3"/>
      <c r="M129" s="57"/>
    </row>
    <row r="130" spans="1:13" s="63" customFormat="1" ht="15">
      <c r="A130" s="3"/>
      <c r="B130" s="3"/>
      <c r="C130" s="107"/>
      <c r="D130" s="107"/>
      <c r="J130" s="64"/>
      <c r="L130" s="3"/>
      <c r="M130" s="57"/>
    </row>
    <row r="131" spans="1:13" s="63" customFormat="1" ht="15">
      <c r="A131" s="3"/>
      <c r="B131" s="3"/>
      <c r="C131" s="107"/>
      <c r="D131" s="107"/>
      <c r="J131" s="64"/>
      <c r="L131" s="3"/>
      <c r="M131" s="57"/>
    </row>
    <row r="132" spans="1:13" s="63" customFormat="1" ht="15">
      <c r="A132" s="3"/>
      <c r="B132" s="3"/>
      <c r="C132" s="107"/>
      <c r="D132" s="107"/>
      <c r="J132" s="64"/>
      <c r="L132" s="3"/>
      <c r="M132" s="57"/>
    </row>
    <row r="133" spans="1:13" s="63" customFormat="1" ht="15">
      <c r="A133" s="3"/>
      <c r="B133" s="3"/>
      <c r="C133" s="107"/>
      <c r="D133" s="107"/>
      <c r="J133" s="64"/>
      <c r="L133" s="3"/>
      <c r="M133" s="57"/>
    </row>
    <row r="134" spans="1:13" s="63" customFormat="1" ht="15">
      <c r="A134" s="3"/>
      <c r="B134" s="3"/>
      <c r="C134" s="107"/>
      <c r="D134" s="107"/>
      <c r="J134" s="64"/>
      <c r="L134" s="3"/>
      <c r="M134" s="57"/>
    </row>
    <row r="135" spans="1:13" s="63" customFormat="1" ht="15">
      <c r="A135" s="3"/>
      <c r="B135" s="3"/>
      <c r="C135" s="107"/>
      <c r="D135" s="107"/>
      <c r="J135" s="64"/>
      <c r="L135" s="3"/>
      <c r="M135" s="57"/>
    </row>
    <row r="136" spans="1:13" s="63" customFormat="1" ht="15">
      <c r="A136" s="3"/>
      <c r="B136" s="3"/>
      <c r="C136" s="107"/>
      <c r="D136" s="107"/>
      <c r="J136" s="64"/>
      <c r="L136" s="3"/>
      <c r="M136" s="57"/>
    </row>
    <row r="137" spans="1:13" s="63" customFormat="1" ht="15">
      <c r="A137" s="3"/>
      <c r="B137" s="3"/>
      <c r="C137" s="107"/>
      <c r="D137" s="107"/>
      <c r="J137" s="64"/>
      <c r="L137" s="3"/>
      <c r="M137" s="57"/>
    </row>
    <row r="138" spans="1:13" s="63" customFormat="1" ht="15">
      <c r="A138" s="3"/>
      <c r="B138" s="3"/>
      <c r="C138" s="107"/>
      <c r="D138" s="107"/>
      <c r="J138" s="64"/>
      <c r="L138" s="3"/>
      <c r="M138" s="57"/>
    </row>
    <row r="139" spans="1:13" s="63" customFormat="1" ht="15">
      <c r="A139" s="3"/>
      <c r="B139" s="3"/>
      <c r="C139" s="107"/>
      <c r="D139" s="107"/>
      <c r="J139" s="64"/>
      <c r="L139" s="3"/>
      <c r="M139" s="57"/>
    </row>
    <row r="140" spans="1:13" s="63" customFormat="1" ht="15">
      <c r="A140" s="3"/>
      <c r="B140" s="3"/>
      <c r="C140" s="107"/>
      <c r="D140" s="107"/>
      <c r="J140" s="64"/>
      <c r="L140" s="3"/>
      <c r="M140" s="57"/>
    </row>
    <row r="141" spans="1:13" s="63" customFormat="1" ht="15">
      <c r="A141" s="3"/>
      <c r="B141" s="3"/>
      <c r="C141" s="107"/>
      <c r="D141" s="107"/>
      <c r="J141" s="64"/>
      <c r="L141" s="3"/>
      <c r="M141" s="57"/>
    </row>
    <row r="142" spans="1:13" s="63" customFormat="1" ht="15">
      <c r="A142" s="3"/>
      <c r="B142" s="3"/>
      <c r="C142" s="107"/>
      <c r="D142" s="107"/>
      <c r="J142" s="64"/>
      <c r="L142" s="3"/>
      <c r="M142" s="57"/>
    </row>
    <row r="143" spans="1:13" s="63" customFormat="1" ht="15">
      <c r="A143" s="3"/>
      <c r="B143" s="3"/>
      <c r="C143" s="107"/>
      <c r="D143" s="107"/>
      <c r="J143" s="64"/>
      <c r="L143" s="3"/>
      <c r="M143" s="57"/>
    </row>
    <row r="144" spans="1:13" s="63" customFormat="1" ht="15">
      <c r="A144" s="3"/>
      <c r="B144" s="3"/>
      <c r="C144" s="107"/>
      <c r="D144" s="107"/>
      <c r="J144" s="64"/>
      <c r="L144" s="3"/>
      <c r="M144" s="57"/>
    </row>
    <row r="145" spans="1:13" s="63" customFormat="1" ht="15">
      <c r="A145" s="3"/>
      <c r="B145" s="3"/>
      <c r="C145" s="107"/>
      <c r="D145" s="107"/>
      <c r="J145" s="64"/>
      <c r="L145" s="3"/>
      <c r="M145" s="57"/>
    </row>
    <row r="146" spans="1:13" s="63" customFormat="1" ht="15">
      <c r="A146" s="3"/>
      <c r="B146" s="3"/>
      <c r="C146" s="107"/>
      <c r="D146" s="107"/>
      <c r="J146" s="64"/>
      <c r="L146" s="3"/>
      <c r="M146" s="57"/>
    </row>
    <row r="147" spans="1:13" s="63" customFormat="1" ht="15">
      <c r="A147" s="3"/>
      <c r="B147" s="3"/>
      <c r="C147" s="107"/>
      <c r="D147" s="107"/>
      <c r="J147" s="64"/>
      <c r="L147" s="3"/>
      <c r="M147" s="57"/>
    </row>
    <row r="148" spans="1:13" s="63" customFormat="1" ht="15">
      <c r="A148" s="3"/>
      <c r="B148" s="3"/>
      <c r="C148" s="107"/>
      <c r="D148" s="107"/>
      <c r="J148" s="64"/>
      <c r="L148" s="3"/>
      <c r="M148" s="57"/>
    </row>
    <row r="149" spans="1:13" s="63" customFormat="1" ht="15">
      <c r="A149" s="3"/>
      <c r="B149" s="3"/>
      <c r="C149" s="107"/>
      <c r="D149" s="107"/>
      <c r="J149" s="64"/>
      <c r="L149" s="3"/>
      <c r="M149" s="57"/>
    </row>
    <row r="150" spans="1:13" s="63" customFormat="1" ht="15">
      <c r="A150" s="3"/>
      <c r="B150" s="3"/>
      <c r="C150" s="107"/>
      <c r="D150" s="107"/>
      <c r="J150" s="64"/>
      <c r="L150" s="3"/>
      <c r="M150" s="57"/>
    </row>
    <row r="151" spans="1:13" s="63" customFormat="1" ht="15">
      <c r="A151" s="3"/>
      <c r="B151" s="3"/>
      <c r="C151" s="107"/>
      <c r="D151" s="107"/>
      <c r="J151" s="64"/>
      <c r="L151" s="3"/>
      <c r="M151" s="57"/>
    </row>
    <row r="152" spans="1:13" s="63" customFormat="1" ht="15">
      <c r="A152" s="3"/>
      <c r="B152" s="3"/>
      <c r="C152" s="107"/>
      <c r="D152" s="107"/>
      <c r="J152" s="64"/>
      <c r="L152" s="3"/>
      <c r="M152" s="57"/>
    </row>
    <row r="153" spans="1:13" s="63" customFormat="1" ht="15">
      <c r="A153" s="3"/>
      <c r="B153" s="3"/>
      <c r="C153" s="107"/>
      <c r="D153" s="107"/>
      <c r="J153" s="64"/>
      <c r="L153" s="3"/>
      <c r="M153" s="57"/>
    </row>
    <row r="154" spans="1:13" s="63" customFormat="1" ht="15">
      <c r="A154" s="3"/>
      <c r="B154" s="3"/>
      <c r="C154" s="107"/>
      <c r="D154" s="107"/>
      <c r="J154" s="64"/>
      <c r="L154" s="3"/>
      <c r="M154" s="57"/>
    </row>
    <row r="155" spans="1:13" s="63" customFormat="1" ht="15">
      <c r="A155" s="3"/>
      <c r="B155" s="3"/>
      <c r="C155" s="107"/>
      <c r="D155" s="107"/>
      <c r="J155" s="64"/>
      <c r="L155" s="3"/>
      <c r="M155" s="57"/>
    </row>
    <row r="156" spans="1:13" s="63" customFormat="1" ht="15">
      <c r="A156" s="3"/>
      <c r="B156" s="3"/>
      <c r="C156" s="107"/>
      <c r="D156" s="107"/>
      <c r="J156" s="64"/>
      <c r="L156" s="3"/>
      <c r="M156" s="57"/>
    </row>
    <row r="157" spans="1:13" s="63" customFormat="1" ht="15">
      <c r="A157" s="3"/>
      <c r="B157" s="3"/>
      <c r="C157" s="107"/>
      <c r="D157" s="107"/>
      <c r="J157" s="64"/>
      <c r="L157" s="3"/>
      <c r="M157" s="57"/>
    </row>
    <row r="158" spans="1:13" s="63" customFormat="1" ht="15">
      <c r="A158" s="3"/>
      <c r="B158" s="3"/>
      <c r="C158" s="107"/>
      <c r="D158" s="107"/>
      <c r="J158" s="64"/>
      <c r="L158" s="3"/>
      <c r="M158" s="57"/>
    </row>
    <row r="159" spans="1:13" s="63" customFormat="1" ht="15">
      <c r="A159" s="3"/>
      <c r="B159" s="3"/>
      <c r="C159" s="107"/>
      <c r="D159" s="107"/>
      <c r="J159" s="64"/>
      <c r="L159" s="3"/>
      <c r="M159" s="57"/>
    </row>
    <row r="160" spans="1:13" s="63" customFormat="1" ht="15">
      <c r="A160" s="3"/>
      <c r="B160" s="3"/>
      <c r="C160" s="107"/>
      <c r="D160" s="107"/>
      <c r="J160" s="64"/>
      <c r="L160" s="3"/>
      <c r="M160" s="57"/>
    </row>
    <row r="161" spans="1:13" s="63" customFormat="1" ht="15">
      <c r="A161" s="3"/>
      <c r="B161" s="3"/>
      <c r="C161" s="107"/>
      <c r="D161" s="107"/>
      <c r="J161" s="64"/>
      <c r="L161" s="3"/>
      <c r="M161" s="57"/>
    </row>
    <row r="162" spans="1:13" s="63" customFormat="1" ht="15">
      <c r="A162" s="3"/>
      <c r="B162" s="3"/>
      <c r="C162" s="107"/>
      <c r="D162" s="107"/>
      <c r="J162" s="64"/>
      <c r="L162" s="3"/>
      <c r="M162" s="57"/>
    </row>
    <row r="163" spans="1:13" s="63" customFormat="1" ht="15">
      <c r="A163" s="3"/>
      <c r="B163" s="3"/>
      <c r="C163" s="107"/>
      <c r="D163" s="107"/>
      <c r="J163" s="64"/>
      <c r="L163" s="3"/>
      <c r="M163" s="57"/>
    </row>
    <row r="164" spans="1:13" s="63" customFormat="1" ht="15">
      <c r="A164" s="3"/>
      <c r="B164" s="3"/>
      <c r="C164" s="107"/>
      <c r="D164" s="107"/>
      <c r="J164" s="64"/>
      <c r="L164" s="3"/>
      <c r="M164" s="57"/>
    </row>
    <row r="165" spans="1:13" s="63" customFormat="1" ht="15">
      <c r="A165" s="3"/>
      <c r="B165" s="3"/>
      <c r="C165" s="107"/>
      <c r="D165" s="107"/>
      <c r="J165" s="64"/>
      <c r="L165" s="3"/>
      <c r="M165" s="57"/>
    </row>
    <row r="166" spans="1:13" s="63" customFormat="1" ht="15">
      <c r="A166" s="3"/>
      <c r="B166" s="3"/>
      <c r="C166" s="107"/>
      <c r="D166" s="107"/>
      <c r="J166" s="64"/>
      <c r="L166" s="3"/>
      <c r="M166" s="57"/>
    </row>
    <row r="167" spans="1:13" s="63" customFormat="1" ht="15">
      <c r="A167" s="3"/>
      <c r="B167" s="3"/>
      <c r="C167" s="107"/>
      <c r="D167" s="107"/>
      <c r="J167" s="64"/>
      <c r="L167" s="3"/>
      <c r="M167" s="57"/>
    </row>
    <row r="168" spans="1:13" s="63" customFormat="1" ht="15">
      <c r="A168" s="3"/>
      <c r="B168" s="3"/>
      <c r="C168" s="107"/>
      <c r="D168" s="107"/>
      <c r="J168" s="64"/>
      <c r="L168" s="3"/>
      <c r="M168" s="57"/>
    </row>
    <row r="169" spans="1:13" s="63" customFormat="1" ht="15">
      <c r="A169" s="3"/>
      <c r="B169" s="3"/>
      <c r="C169" s="107"/>
      <c r="D169" s="107"/>
      <c r="J169" s="64"/>
      <c r="L169" s="3"/>
      <c r="M169" s="57"/>
    </row>
    <row r="170" spans="1:13" s="63" customFormat="1" ht="15">
      <c r="A170" s="3"/>
      <c r="B170" s="3"/>
      <c r="C170" s="107"/>
      <c r="D170" s="107"/>
      <c r="J170" s="64"/>
      <c r="L170" s="3"/>
      <c r="M170" s="57"/>
    </row>
    <row r="171" spans="1:13" s="63" customFormat="1" ht="15">
      <c r="A171" s="3"/>
      <c r="B171" s="3"/>
      <c r="C171" s="107"/>
      <c r="D171" s="107"/>
      <c r="J171" s="64"/>
      <c r="L171" s="3"/>
      <c r="M171" s="57"/>
    </row>
    <row r="172" spans="1:13" s="63" customFormat="1" ht="15">
      <c r="A172" s="3"/>
      <c r="B172" s="3"/>
      <c r="C172" s="107"/>
      <c r="D172" s="107"/>
      <c r="J172" s="64"/>
      <c r="L172" s="3"/>
      <c r="M172" s="57"/>
    </row>
    <row r="173" spans="1:13" s="63" customFormat="1" ht="15">
      <c r="A173" s="3"/>
      <c r="B173" s="3"/>
      <c r="C173" s="107"/>
      <c r="D173" s="107"/>
      <c r="J173" s="64"/>
      <c r="L173" s="3"/>
      <c r="M173" s="57"/>
    </row>
    <row r="174" spans="1:13" s="63" customFormat="1" ht="15">
      <c r="A174" s="3"/>
      <c r="B174" s="3"/>
      <c r="C174" s="107"/>
      <c r="D174" s="107"/>
      <c r="J174" s="64"/>
      <c r="L174" s="3"/>
      <c r="M174" s="57"/>
    </row>
    <row r="175" spans="1:13" s="63" customFormat="1" ht="15">
      <c r="A175" s="3"/>
      <c r="B175" s="3"/>
      <c r="C175" s="107"/>
      <c r="D175" s="107"/>
      <c r="J175" s="64"/>
      <c r="L175" s="3"/>
      <c r="M175" s="57"/>
    </row>
    <row r="176" spans="1:13" s="63" customFormat="1" ht="15">
      <c r="A176" s="3"/>
      <c r="B176" s="3"/>
      <c r="C176" s="107"/>
      <c r="D176" s="107"/>
      <c r="J176" s="64"/>
      <c r="L176" s="3"/>
      <c r="M176" s="57"/>
    </row>
    <row r="177" spans="1:13" s="63" customFormat="1" ht="15">
      <c r="A177" s="3"/>
      <c r="B177" s="3"/>
      <c r="C177" s="107"/>
      <c r="D177" s="107"/>
      <c r="J177" s="64"/>
      <c r="L177" s="3"/>
      <c r="M177" s="57"/>
    </row>
    <row r="178" spans="1:13" s="63" customFormat="1" ht="15">
      <c r="A178" s="3"/>
      <c r="B178" s="3"/>
      <c r="C178" s="107"/>
      <c r="D178" s="107"/>
      <c r="J178" s="64"/>
      <c r="L178" s="3"/>
      <c r="M178" s="57"/>
    </row>
    <row r="179" spans="1:13" s="63" customFormat="1" ht="15">
      <c r="A179" s="3"/>
      <c r="B179" s="3"/>
      <c r="C179" s="107"/>
      <c r="D179" s="107"/>
      <c r="J179" s="64"/>
      <c r="L179" s="3"/>
      <c r="M179" s="57"/>
    </row>
    <row r="180" spans="1:13" s="63" customFormat="1" ht="15">
      <c r="A180" s="3"/>
      <c r="B180" s="3"/>
      <c r="C180" s="107"/>
      <c r="D180" s="107"/>
      <c r="J180" s="64"/>
      <c r="L180" s="3"/>
      <c r="M180" s="57"/>
    </row>
    <row r="181" spans="1:13" s="63" customFormat="1" ht="15">
      <c r="A181" s="3"/>
      <c r="B181" s="3"/>
      <c r="C181" s="107"/>
      <c r="D181" s="107"/>
      <c r="J181" s="64"/>
      <c r="L181" s="3"/>
      <c r="M181" s="57"/>
    </row>
    <row r="182" spans="1:13" s="63" customFormat="1" ht="15">
      <c r="A182" s="3"/>
      <c r="B182" s="3"/>
      <c r="C182" s="107"/>
      <c r="D182" s="107"/>
      <c r="J182" s="64"/>
      <c r="L182" s="3"/>
      <c r="M182" s="57"/>
    </row>
    <row r="183" spans="1:13" s="63" customFormat="1" ht="15">
      <c r="A183" s="3"/>
      <c r="B183" s="3"/>
      <c r="C183" s="107"/>
      <c r="D183" s="107"/>
      <c r="J183" s="64"/>
      <c r="L183" s="3"/>
      <c r="M183" s="57"/>
    </row>
    <row r="184" spans="1:13" s="63" customFormat="1" ht="15">
      <c r="A184" s="3"/>
      <c r="B184" s="3"/>
      <c r="C184" s="107"/>
      <c r="D184" s="107"/>
      <c r="J184" s="64"/>
      <c r="L184" s="3"/>
      <c r="M184" s="57"/>
    </row>
    <row r="185" spans="1:13" s="63" customFormat="1" ht="15">
      <c r="A185" s="3"/>
      <c r="B185" s="3"/>
      <c r="C185" s="107"/>
      <c r="D185" s="107"/>
      <c r="J185" s="64"/>
      <c r="L185" s="3"/>
      <c r="M185" s="57"/>
    </row>
    <row r="186" spans="1:13" s="63" customFormat="1" ht="15">
      <c r="A186" s="3"/>
      <c r="B186" s="3"/>
      <c r="C186" s="107"/>
      <c r="D186" s="107"/>
      <c r="J186" s="64"/>
      <c r="L186" s="3"/>
      <c r="M186" s="57"/>
    </row>
    <row r="187" spans="1:13" s="63" customFormat="1" ht="15">
      <c r="A187" s="3"/>
      <c r="B187" s="3"/>
      <c r="C187" s="107"/>
      <c r="D187" s="107"/>
      <c r="J187" s="64"/>
      <c r="L187" s="3"/>
      <c r="M187" s="57"/>
    </row>
    <row r="188" spans="1:13" s="63" customFormat="1" ht="15">
      <c r="A188" s="3"/>
      <c r="B188" s="3"/>
      <c r="C188" s="107"/>
      <c r="D188" s="107"/>
      <c r="J188" s="64"/>
      <c r="L188" s="3"/>
      <c r="M188" s="57"/>
    </row>
    <row r="189" spans="1:13" s="63" customFormat="1" ht="15">
      <c r="A189" s="3"/>
      <c r="B189" s="3"/>
      <c r="C189" s="107"/>
      <c r="D189" s="107"/>
      <c r="J189" s="64"/>
      <c r="L189" s="3"/>
      <c r="M189" s="57"/>
    </row>
    <row r="190" spans="1:13" s="63" customFormat="1" ht="15">
      <c r="A190" s="3"/>
      <c r="B190" s="3"/>
      <c r="C190" s="107"/>
      <c r="D190" s="107"/>
      <c r="J190" s="64"/>
      <c r="L190" s="3"/>
      <c r="M190" s="57"/>
    </row>
    <row r="191" spans="1:13" s="63" customFormat="1" ht="15">
      <c r="A191" s="3"/>
      <c r="B191" s="3"/>
      <c r="C191" s="107"/>
      <c r="D191" s="107"/>
      <c r="J191" s="64"/>
      <c r="L191" s="3"/>
      <c r="M191" s="57"/>
    </row>
    <row r="192" spans="1:13" s="63" customFormat="1" ht="15">
      <c r="A192" s="3"/>
      <c r="B192" s="3"/>
      <c r="C192" s="107"/>
      <c r="D192" s="107"/>
      <c r="J192" s="64"/>
      <c r="L192" s="3"/>
      <c r="M192" s="57"/>
    </row>
    <row r="193" spans="1:13" s="63" customFormat="1" ht="15">
      <c r="A193" s="3"/>
      <c r="B193" s="3"/>
      <c r="C193" s="107"/>
      <c r="D193" s="107"/>
      <c r="J193" s="64"/>
      <c r="L193" s="3"/>
      <c r="M193" s="57"/>
    </row>
    <row r="194" spans="1:13" s="63" customFormat="1" ht="15">
      <c r="A194" s="3"/>
      <c r="B194" s="3"/>
      <c r="C194" s="107"/>
      <c r="D194" s="107"/>
      <c r="J194" s="64"/>
      <c r="L194" s="3"/>
      <c r="M194" s="57"/>
    </row>
    <row r="195" spans="1:13" s="63" customFormat="1" ht="15">
      <c r="A195" s="3"/>
      <c r="B195" s="3"/>
      <c r="C195" s="107"/>
      <c r="D195" s="107"/>
      <c r="J195" s="64"/>
      <c r="L195" s="3"/>
      <c r="M195" s="57"/>
    </row>
    <row r="196" spans="1:13" s="63" customFormat="1" ht="15">
      <c r="A196" s="3"/>
      <c r="B196" s="3"/>
      <c r="C196" s="107"/>
      <c r="D196" s="107"/>
      <c r="J196" s="64"/>
      <c r="L196" s="3"/>
      <c r="M196" s="57"/>
    </row>
    <row r="197" spans="1:13" s="63" customFormat="1" ht="15">
      <c r="A197" s="3"/>
      <c r="B197" s="3"/>
      <c r="C197" s="107"/>
      <c r="D197" s="107"/>
      <c r="J197" s="64"/>
      <c r="L197" s="3"/>
      <c r="M197" s="57"/>
    </row>
    <row r="198" spans="1:13" s="63" customFormat="1" ht="15">
      <c r="A198" s="3"/>
      <c r="B198" s="3"/>
      <c r="C198" s="107"/>
      <c r="D198" s="107"/>
      <c r="J198" s="64"/>
      <c r="L198" s="3"/>
      <c r="M198" s="57"/>
    </row>
    <row r="199" spans="1:13" s="63" customFormat="1" ht="15">
      <c r="A199" s="3"/>
      <c r="B199" s="3"/>
      <c r="C199" s="107"/>
      <c r="D199" s="107"/>
      <c r="J199" s="64"/>
      <c r="L199" s="3"/>
      <c r="M199" s="57"/>
    </row>
    <row r="200" spans="1:13" s="63" customFormat="1" ht="15">
      <c r="A200" s="3"/>
      <c r="B200" s="3"/>
      <c r="C200" s="107"/>
      <c r="D200" s="107"/>
      <c r="J200" s="64"/>
      <c r="L200" s="3"/>
      <c r="M200" s="57"/>
    </row>
    <row r="201" spans="1:13" s="63" customFormat="1" ht="15">
      <c r="A201" s="3"/>
      <c r="B201" s="3"/>
      <c r="C201" s="107"/>
      <c r="D201" s="107"/>
      <c r="J201" s="64"/>
      <c r="L201" s="3"/>
      <c r="M201" s="57"/>
    </row>
    <row r="202" spans="1:13" s="63" customFormat="1" ht="15">
      <c r="A202" s="3"/>
      <c r="B202" s="3"/>
      <c r="C202" s="107"/>
      <c r="D202" s="107"/>
      <c r="J202" s="64"/>
      <c r="L202" s="3"/>
      <c r="M202" s="57"/>
    </row>
    <row r="203" spans="1:13" s="63" customFormat="1" ht="15">
      <c r="A203" s="3"/>
      <c r="B203" s="3"/>
      <c r="C203" s="107"/>
      <c r="D203" s="107"/>
      <c r="J203" s="64"/>
      <c r="L203" s="3"/>
      <c r="M203" s="57"/>
    </row>
    <row r="204" spans="1:13" s="63" customFormat="1" ht="15">
      <c r="A204" s="3"/>
      <c r="B204" s="3"/>
      <c r="C204" s="107"/>
      <c r="D204" s="107"/>
      <c r="J204" s="64"/>
      <c r="L204" s="3"/>
      <c r="M204" s="57"/>
    </row>
    <row r="205" spans="1:13" s="63" customFormat="1" ht="15">
      <c r="A205" s="3"/>
      <c r="B205" s="3"/>
      <c r="C205" s="107"/>
      <c r="D205" s="107"/>
      <c r="J205" s="64"/>
      <c r="L205" s="3"/>
      <c r="M205" s="57"/>
    </row>
    <row r="206" spans="1:13" s="63" customFormat="1" ht="15">
      <c r="A206" s="3"/>
      <c r="B206" s="3"/>
      <c r="C206" s="107"/>
      <c r="D206" s="107"/>
      <c r="J206" s="64"/>
      <c r="L206" s="3"/>
      <c r="M206" s="57"/>
    </row>
    <row r="207" spans="1:13" s="63" customFormat="1" ht="15">
      <c r="A207" s="3"/>
      <c r="B207" s="3"/>
      <c r="C207" s="107"/>
      <c r="D207" s="107"/>
      <c r="J207" s="64"/>
      <c r="L207" s="3"/>
      <c r="M207" s="57"/>
    </row>
    <row r="208" spans="1:13" s="63" customFormat="1" ht="15">
      <c r="A208" s="3"/>
      <c r="B208" s="3"/>
      <c r="C208" s="107"/>
      <c r="D208" s="107"/>
      <c r="J208" s="64"/>
      <c r="L208" s="3"/>
      <c r="M208" s="57"/>
    </row>
    <row r="209" spans="1:13" s="63" customFormat="1" ht="15">
      <c r="A209" s="3"/>
      <c r="B209" s="3"/>
      <c r="C209" s="107"/>
      <c r="D209" s="107"/>
      <c r="J209" s="64"/>
      <c r="L209" s="3"/>
      <c r="M209" s="57"/>
    </row>
    <row r="210" spans="1:13" s="63" customFormat="1" ht="15">
      <c r="A210" s="3"/>
      <c r="B210" s="3"/>
      <c r="C210" s="107"/>
      <c r="D210" s="107"/>
      <c r="J210" s="64"/>
      <c r="L210" s="3"/>
      <c r="M210" s="57"/>
    </row>
    <row r="211" spans="1:13" s="63" customFormat="1" ht="15">
      <c r="A211" s="3"/>
      <c r="B211" s="3"/>
      <c r="C211" s="107"/>
      <c r="D211" s="107"/>
      <c r="J211" s="64"/>
      <c r="L211" s="3"/>
      <c r="M211" s="57"/>
    </row>
    <row r="212" spans="1:13" s="63" customFormat="1" ht="15">
      <c r="A212" s="3"/>
      <c r="B212" s="3"/>
      <c r="C212" s="107"/>
      <c r="D212" s="107"/>
      <c r="J212" s="64"/>
      <c r="L212" s="3"/>
      <c r="M212" s="57"/>
    </row>
    <row r="213" spans="1:13" s="63" customFormat="1" ht="15">
      <c r="A213" s="3"/>
      <c r="B213" s="3"/>
      <c r="C213" s="107"/>
      <c r="D213" s="107"/>
      <c r="J213" s="64"/>
      <c r="L213" s="3"/>
      <c r="M213" s="57"/>
    </row>
    <row r="214" spans="1:13" s="63" customFormat="1" ht="15">
      <c r="A214" s="3"/>
      <c r="B214" s="3"/>
      <c r="C214" s="107"/>
      <c r="D214" s="107"/>
      <c r="J214" s="64"/>
      <c r="L214" s="3"/>
      <c r="M214" s="57"/>
    </row>
    <row r="215" spans="1:13" s="63" customFormat="1" ht="15">
      <c r="A215" s="3"/>
      <c r="B215" s="3"/>
      <c r="C215" s="107"/>
      <c r="D215" s="107"/>
      <c r="J215" s="64"/>
      <c r="L215" s="3"/>
      <c r="M215" s="57"/>
    </row>
    <row r="216" spans="1:13" s="63" customFormat="1" ht="15">
      <c r="A216" s="3"/>
      <c r="B216" s="3"/>
      <c r="C216" s="107"/>
      <c r="D216" s="107"/>
      <c r="J216" s="64"/>
      <c r="L216" s="3"/>
      <c r="M216" s="57"/>
    </row>
    <row r="217" spans="1:13" s="63" customFormat="1" ht="15">
      <c r="A217" s="3"/>
      <c r="B217" s="3"/>
      <c r="C217" s="107"/>
      <c r="D217" s="107"/>
      <c r="J217" s="64"/>
      <c r="L217" s="3"/>
      <c r="M217" s="57"/>
    </row>
    <row r="218" spans="1:13" s="63" customFormat="1" ht="15">
      <c r="A218" s="3"/>
      <c r="B218" s="3"/>
      <c r="C218" s="107"/>
      <c r="D218" s="107"/>
      <c r="J218" s="64"/>
      <c r="L218" s="3"/>
      <c r="M218" s="57"/>
    </row>
    <row r="219" spans="1:13" s="63" customFormat="1" ht="15">
      <c r="A219" s="3"/>
      <c r="B219" s="3"/>
      <c r="C219" s="107"/>
      <c r="D219" s="107"/>
      <c r="J219" s="64"/>
      <c r="L219" s="3"/>
      <c r="M219" s="57"/>
    </row>
    <row r="220" spans="1:13" s="63" customFormat="1" ht="15">
      <c r="A220" s="3"/>
      <c r="B220" s="3"/>
      <c r="C220" s="107"/>
      <c r="D220" s="107"/>
      <c r="J220" s="64"/>
      <c r="L220" s="3"/>
      <c r="M220" s="57"/>
    </row>
    <row r="221" spans="1:13" s="63" customFormat="1" ht="15">
      <c r="A221" s="3"/>
      <c r="B221" s="3"/>
      <c r="C221" s="107"/>
      <c r="D221" s="107"/>
      <c r="J221" s="64"/>
      <c r="L221" s="3"/>
      <c r="M221" s="57"/>
    </row>
    <row r="222" spans="1:13" s="63" customFormat="1" ht="15">
      <c r="A222" s="3"/>
      <c r="B222" s="3"/>
      <c r="C222" s="107"/>
      <c r="D222" s="107"/>
      <c r="J222" s="64"/>
      <c r="L222" s="3"/>
      <c r="M222" s="57"/>
    </row>
    <row r="223" spans="1:13" s="63" customFormat="1" ht="15">
      <c r="A223" s="3"/>
      <c r="B223" s="3"/>
      <c r="C223" s="107"/>
      <c r="D223" s="107"/>
      <c r="J223" s="64"/>
      <c r="L223" s="3"/>
      <c r="M223" s="57"/>
    </row>
    <row r="224" spans="1:13" s="63" customFormat="1" ht="15">
      <c r="A224" s="3"/>
      <c r="B224" s="3"/>
      <c r="C224" s="107"/>
      <c r="D224" s="107"/>
      <c r="J224" s="64"/>
      <c r="L224" s="3"/>
      <c r="M224" s="57"/>
    </row>
    <row r="225" spans="1:13" s="63" customFormat="1" ht="15">
      <c r="A225" s="3"/>
      <c r="B225" s="3"/>
      <c r="C225" s="107"/>
      <c r="D225" s="107"/>
      <c r="J225" s="64"/>
      <c r="L225" s="3"/>
      <c r="M225" s="57"/>
    </row>
    <row r="226" spans="1:13" s="63" customFormat="1" ht="15">
      <c r="A226" s="3"/>
      <c r="B226" s="3"/>
      <c r="C226" s="107"/>
      <c r="D226" s="107"/>
      <c r="J226" s="64"/>
      <c r="L226" s="3"/>
      <c r="M226" s="57"/>
    </row>
    <row r="227" spans="1:13" s="63" customFormat="1" ht="15">
      <c r="A227" s="3"/>
      <c r="B227" s="3"/>
      <c r="C227" s="107"/>
      <c r="D227" s="107"/>
      <c r="J227" s="64"/>
      <c r="L227" s="3"/>
      <c r="M227" s="57"/>
    </row>
    <row r="228" spans="1:13" s="63" customFormat="1" ht="15">
      <c r="A228" s="3"/>
      <c r="B228" s="3"/>
      <c r="C228" s="107"/>
      <c r="D228" s="107"/>
      <c r="J228" s="64"/>
      <c r="L228" s="3"/>
      <c r="M228" s="57"/>
    </row>
    <row r="229" spans="1:13" s="63" customFormat="1" ht="15">
      <c r="A229" s="3"/>
      <c r="B229" s="3"/>
      <c r="C229" s="107"/>
      <c r="D229" s="107"/>
      <c r="J229" s="64"/>
      <c r="L229" s="3"/>
      <c r="M229" s="57"/>
    </row>
    <row r="230" spans="1:13" s="63" customFormat="1" ht="15">
      <c r="A230" s="3"/>
      <c r="B230" s="3"/>
      <c r="C230" s="107"/>
      <c r="D230" s="107"/>
      <c r="J230" s="64"/>
      <c r="L230" s="3"/>
      <c r="M230" s="57"/>
    </row>
    <row r="231" spans="1:13" s="63" customFormat="1" ht="15">
      <c r="A231" s="3"/>
      <c r="B231" s="3"/>
      <c r="C231" s="107"/>
      <c r="D231" s="107"/>
      <c r="J231" s="64"/>
      <c r="L231" s="3"/>
      <c r="M231" s="57"/>
    </row>
    <row r="232" spans="1:13" s="63" customFormat="1" ht="15">
      <c r="A232" s="3"/>
      <c r="B232" s="3"/>
      <c r="C232" s="107"/>
      <c r="D232" s="107"/>
      <c r="J232" s="64"/>
      <c r="L232" s="3"/>
      <c r="M232" s="57"/>
    </row>
    <row r="233" spans="1:13" s="63" customFormat="1" ht="15">
      <c r="A233" s="3"/>
      <c r="B233" s="3"/>
      <c r="C233" s="107"/>
      <c r="D233" s="107"/>
      <c r="J233" s="64"/>
      <c r="L233" s="3"/>
      <c r="M233" s="57"/>
    </row>
    <row r="234" spans="1:13" s="63" customFormat="1" ht="15">
      <c r="A234" s="3"/>
      <c r="B234" s="3"/>
      <c r="C234" s="107"/>
      <c r="D234" s="107"/>
      <c r="J234" s="64"/>
      <c r="L234" s="3"/>
      <c r="M234" s="57"/>
    </row>
    <row r="235" spans="1:13" s="63" customFormat="1" ht="15">
      <c r="A235" s="3"/>
      <c r="B235" s="3"/>
      <c r="C235" s="107"/>
      <c r="D235" s="107"/>
      <c r="J235" s="64"/>
      <c r="L235" s="3"/>
      <c r="M235" s="57"/>
    </row>
    <row r="236" spans="1:13" s="63" customFormat="1" ht="15">
      <c r="A236" s="3"/>
      <c r="B236" s="3"/>
      <c r="C236" s="107"/>
      <c r="D236" s="107"/>
      <c r="J236" s="64"/>
      <c r="L236" s="3"/>
      <c r="M236" s="57"/>
    </row>
    <row r="237" spans="1:13" s="63" customFormat="1" ht="15">
      <c r="A237" s="3"/>
      <c r="B237" s="3"/>
      <c r="C237" s="107"/>
      <c r="D237" s="107"/>
      <c r="J237" s="64"/>
      <c r="L237" s="3"/>
      <c r="M237" s="57"/>
    </row>
    <row r="238" spans="1:13" s="63" customFormat="1" ht="15">
      <c r="A238" s="3"/>
      <c r="B238" s="3"/>
      <c r="C238" s="107"/>
      <c r="D238" s="107"/>
      <c r="J238" s="64"/>
      <c r="L238" s="3"/>
      <c r="M238" s="57"/>
    </row>
    <row r="239" spans="1:13" s="63" customFormat="1" ht="15">
      <c r="A239" s="3"/>
      <c r="B239" s="3"/>
      <c r="C239" s="107"/>
      <c r="D239" s="107"/>
      <c r="J239" s="64"/>
      <c r="L239" s="3"/>
      <c r="M239" s="57"/>
    </row>
    <row r="240" spans="1:13" s="63" customFormat="1" ht="15">
      <c r="A240" s="3"/>
      <c r="B240" s="3"/>
      <c r="C240" s="107"/>
      <c r="D240" s="107"/>
      <c r="J240" s="64"/>
      <c r="L240" s="3"/>
      <c r="M240" s="57"/>
    </row>
    <row r="241" spans="1:13" s="63" customFormat="1" ht="15">
      <c r="A241" s="3"/>
      <c r="B241" s="3"/>
      <c r="C241" s="107"/>
      <c r="D241" s="107"/>
      <c r="J241" s="64"/>
      <c r="L241" s="3"/>
      <c r="M241" s="57"/>
    </row>
    <row r="242" spans="1:13" s="63" customFormat="1" ht="15">
      <c r="A242" s="3"/>
      <c r="B242" s="3"/>
      <c r="C242" s="107"/>
      <c r="D242" s="107"/>
      <c r="J242" s="64"/>
      <c r="L242" s="3"/>
      <c r="M242" s="57"/>
    </row>
    <row r="243" spans="1:13" s="63" customFormat="1" ht="15">
      <c r="A243" s="3"/>
      <c r="B243" s="3"/>
      <c r="C243" s="107"/>
      <c r="D243" s="107"/>
      <c r="J243" s="64"/>
      <c r="L243" s="3"/>
      <c r="M243" s="57"/>
    </row>
    <row r="244" spans="1:13" s="63" customFormat="1" ht="15">
      <c r="A244" s="3"/>
      <c r="B244" s="3"/>
      <c r="C244" s="107"/>
      <c r="D244" s="107"/>
      <c r="J244" s="64"/>
      <c r="L244" s="3"/>
      <c r="M244" s="57"/>
    </row>
    <row r="245" spans="1:13" s="63" customFormat="1" ht="15">
      <c r="A245" s="3"/>
      <c r="B245" s="3"/>
      <c r="C245" s="107"/>
      <c r="D245" s="107"/>
      <c r="J245" s="64"/>
      <c r="L245" s="3"/>
      <c r="M245" s="57"/>
    </row>
    <row r="246" spans="1:13" s="63" customFormat="1" ht="15">
      <c r="A246" s="3"/>
      <c r="B246" s="3"/>
      <c r="C246" s="107"/>
      <c r="D246" s="107"/>
      <c r="J246" s="64"/>
      <c r="L246" s="3"/>
      <c r="M246" s="57"/>
    </row>
    <row r="247" spans="1:13" s="63" customFormat="1" ht="15">
      <c r="A247" s="3"/>
      <c r="B247" s="3"/>
      <c r="C247" s="107"/>
      <c r="D247" s="107"/>
      <c r="J247" s="64"/>
      <c r="L247" s="3"/>
      <c r="M247" s="57"/>
    </row>
    <row r="248" spans="1:13" s="63" customFormat="1" ht="15">
      <c r="A248" s="3"/>
      <c r="B248" s="3"/>
      <c r="C248" s="107"/>
      <c r="D248" s="107"/>
      <c r="J248" s="64"/>
      <c r="L248" s="3"/>
      <c r="M248" s="57"/>
    </row>
    <row r="249" spans="1:13" s="63" customFormat="1" ht="15">
      <c r="A249" s="3"/>
      <c r="B249" s="3"/>
      <c r="C249" s="107"/>
      <c r="D249" s="107"/>
      <c r="J249" s="64"/>
      <c r="L249" s="3"/>
      <c r="M249" s="57"/>
    </row>
    <row r="250" spans="1:13" s="63" customFormat="1" ht="15">
      <c r="A250" s="3"/>
      <c r="B250" s="3"/>
      <c r="C250" s="107"/>
      <c r="D250" s="107"/>
      <c r="J250" s="64"/>
      <c r="L250" s="3"/>
      <c r="M250" s="57"/>
    </row>
    <row r="251" spans="1:13" s="63" customFormat="1" ht="15">
      <c r="A251" s="3"/>
      <c r="B251" s="3"/>
      <c r="C251" s="107"/>
      <c r="D251" s="107"/>
      <c r="J251" s="64"/>
      <c r="L251" s="3"/>
      <c r="M251" s="57"/>
    </row>
    <row r="252" spans="1:13" s="63" customFormat="1" ht="15">
      <c r="A252" s="3"/>
      <c r="B252" s="3"/>
      <c r="C252" s="107"/>
      <c r="D252" s="107"/>
      <c r="J252" s="64"/>
      <c r="L252" s="3"/>
      <c r="M252" s="57"/>
    </row>
    <row r="253" spans="1:13" s="63" customFormat="1" ht="15">
      <c r="A253" s="3"/>
      <c r="B253" s="3"/>
      <c r="C253" s="107"/>
      <c r="D253" s="107"/>
      <c r="J253" s="64"/>
      <c r="L253" s="3"/>
      <c r="M253" s="57"/>
    </row>
    <row r="254" spans="1:13" s="63" customFormat="1" ht="15">
      <c r="A254" s="3"/>
      <c r="B254" s="3"/>
      <c r="C254" s="107"/>
      <c r="D254" s="107"/>
      <c r="J254" s="64"/>
      <c r="L254" s="3"/>
      <c r="M254" s="57"/>
    </row>
    <row r="255" spans="1:13" s="63" customFormat="1" ht="15">
      <c r="A255" s="3"/>
      <c r="B255" s="3"/>
      <c r="C255" s="107"/>
      <c r="D255" s="107"/>
      <c r="J255" s="64"/>
      <c r="L255" s="3"/>
      <c r="M255" s="57"/>
    </row>
    <row r="256" spans="1:13" s="63" customFormat="1" ht="15">
      <c r="A256" s="3"/>
      <c r="B256" s="3"/>
      <c r="C256" s="107"/>
      <c r="D256" s="107"/>
      <c r="J256" s="64"/>
      <c r="L256" s="3"/>
      <c r="M256" s="57"/>
    </row>
    <row r="257" spans="1:13" s="63" customFormat="1" ht="15">
      <c r="A257" s="3"/>
      <c r="B257" s="3"/>
      <c r="C257" s="107"/>
      <c r="D257" s="107"/>
      <c r="J257" s="64"/>
      <c r="L257" s="3"/>
      <c r="M257" s="57"/>
    </row>
    <row r="258" spans="1:13" s="63" customFormat="1" ht="15">
      <c r="A258" s="3"/>
      <c r="B258" s="3"/>
      <c r="C258" s="107"/>
      <c r="D258" s="107"/>
      <c r="J258" s="64"/>
      <c r="L258" s="3"/>
      <c r="M258" s="57"/>
    </row>
    <row r="259" spans="1:13" s="63" customFormat="1" ht="15">
      <c r="A259" s="3"/>
      <c r="B259" s="3"/>
      <c r="C259" s="107"/>
      <c r="D259" s="107"/>
      <c r="J259" s="64"/>
      <c r="L259" s="3"/>
      <c r="M259" s="57"/>
    </row>
    <row r="260" spans="1:13" s="63" customFormat="1" ht="15">
      <c r="A260" s="3"/>
      <c r="B260" s="3"/>
      <c r="C260" s="107"/>
      <c r="D260" s="107"/>
      <c r="J260" s="64"/>
      <c r="L260" s="3"/>
      <c r="M260" s="57"/>
    </row>
    <row r="261" spans="1:13" s="63" customFormat="1" ht="15">
      <c r="A261" s="3"/>
      <c r="B261" s="3"/>
      <c r="C261" s="107"/>
      <c r="D261" s="107"/>
      <c r="J261" s="64"/>
      <c r="L261" s="3"/>
      <c r="M261" s="57"/>
    </row>
    <row r="262" spans="1:13" s="63" customFormat="1" ht="15">
      <c r="A262" s="3"/>
      <c r="B262" s="3"/>
      <c r="C262" s="107"/>
      <c r="D262" s="107"/>
      <c r="J262" s="64"/>
      <c r="L262" s="3"/>
      <c r="M262" s="57"/>
    </row>
    <row r="263" spans="1:13" s="63" customFormat="1" ht="15">
      <c r="A263" s="3"/>
      <c r="B263" s="3"/>
      <c r="C263" s="107"/>
      <c r="D263" s="107"/>
      <c r="J263" s="64"/>
      <c r="L263" s="3"/>
      <c r="M263" s="57"/>
    </row>
    <row r="264" spans="1:13" s="63" customFormat="1" ht="15">
      <c r="A264" s="3"/>
      <c r="B264" s="3"/>
      <c r="C264" s="107"/>
      <c r="D264" s="107"/>
      <c r="J264" s="64"/>
      <c r="L264" s="3"/>
      <c r="M264" s="57"/>
    </row>
    <row r="265" spans="1:13" s="63" customFormat="1" ht="15">
      <c r="A265" s="3"/>
      <c r="B265" s="3"/>
      <c r="C265" s="107"/>
      <c r="D265" s="107"/>
      <c r="J265" s="64"/>
      <c r="L265" s="3"/>
      <c r="M265" s="57"/>
    </row>
    <row r="266" spans="1:13" s="63" customFormat="1" ht="15">
      <c r="A266" s="3"/>
      <c r="B266" s="3"/>
      <c r="C266" s="107"/>
      <c r="D266" s="107"/>
      <c r="J266" s="64"/>
      <c r="L266" s="3"/>
      <c r="M266" s="57"/>
    </row>
    <row r="267" spans="1:13" s="63" customFormat="1" ht="15">
      <c r="A267" s="3"/>
      <c r="B267" s="3"/>
      <c r="C267" s="107"/>
      <c r="D267" s="107"/>
      <c r="J267" s="64"/>
      <c r="L267" s="3"/>
      <c r="M267" s="57"/>
    </row>
    <row r="268" spans="1:13" s="63" customFormat="1" ht="15">
      <c r="A268" s="3"/>
      <c r="B268" s="3"/>
      <c r="C268" s="107"/>
      <c r="D268" s="107"/>
      <c r="J268" s="64"/>
      <c r="L268" s="3"/>
      <c r="M268" s="57"/>
    </row>
    <row r="269" spans="1:13" s="63" customFormat="1" ht="15">
      <c r="A269" s="3"/>
      <c r="B269" s="3"/>
      <c r="C269" s="107"/>
      <c r="D269" s="107"/>
      <c r="J269" s="64"/>
      <c r="L269" s="3"/>
      <c r="M269" s="57"/>
    </row>
    <row r="270" spans="1:13" s="63" customFormat="1" ht="15">
      <c r="A270" s="3"/>
      <c r="B270" s="3"/>
      <c r="C270" s="107"/>
      <c r="D270" s="107"/>
      <c r="J270" s="64"/>
      <c r="L270" s="3"/>
      <c r="M270" s="57"/>
    </row>
    <row r="271" spans="1:13" s="63" customFormat="1" ht="15">
      <c r="A271" s="3"/>
      <c r="B271" s="3"/>
      <c r="C271" s="107"/>
      <c r="D271" s="107"/>
      <c r="J271" s="64"/>
      <c r="L271" s="3"/>
      <c r="M271" s="57"/>
    </row>
    <row r="272" spans="1:13" s="63" customFormat="1" ht="15">
      <c r="A272" s="3"/>
      <c r="B272" s="3"/>
      <c r="C272" s="107"/>
      <c r="D272" s="107"/>
      <c r="J272" s="64"/>
      <c r="L272" s="3"/>
      <c r="M272" s="57"/>
    </row>
    <row r="273" spans="1:13" s="63" customFormat="1" ht="15">
      <c r="A273" s="3"/>
      <c r="B273" s="3"/>
      <c r="C273" s="107"/>
      <c r="D273" s="107"/>
      <c r="J273" s="64"/>
      <c r="L273" s="3"/>
      <c r="M273" s="57"/>
    </row>
    <row r="274" spans="1:13" s="63" customFormat="1" ht="15">
      <c r="A274" s="3"/>
      <c r="B274" s="3"/>
      <c r="C274" s="107"/>
      <c r="D274" s="107"/>
      <c r="J274" s="64"/>
      <c r="L274" s="3"/>
      <c r="M274" s="57"/>
    </row>
    <row r="275" spans="1:13" s="63" customFormat="1" ht="15">
      <c r="A275" s="3"/>
      <c r="B275" s="3"/>
      <c r="C275" s="107"/>
      <c r="D275" s="107"/>
      <c r="J275" s="64"/>
      <c r="L275" s="3"/>
      <c r="M275" s="57"/>
    </row>
    <row r="276" spans="1:13" s="63" customFormat="1" ht="15">
      <c r="A276" s="3"/>
      <c r="B276" s="3"/>
      <c r="C276" s="107"/>
      <c r="D276" s="107"/>
      <c r="J276" s="64"/>
      <c r="L276" s="3"/>
      <c r="M276" s="57"/>
    </row>
    <row r="277" spans="1:13" s="63" customFormat="1" ht="15">
      <c r="A277" s="3"/>
      <c r="B277" s="3"/>
      <c r="C277" s="107"/>
      <c r="D277" s="107"/>
      <c r="J277" s="64"/>
      <c r="L277" s="3"/>
      <c r="M277" s="57"/>
    </row>
    <row r="278" spans="1:13" s="63" customFormat="1" ht="15">
      <c r="A278" s="3"/>
      <c r="B278" s="3"/>
      <c r="C278" s="107"/>
      <c r="D278" s="107"/>
      <c r="J278" s="64"/>
      <c r="L278" s="3"/>
      <c r="M278" s="57"/>
    </row>
    <row r="279" spans="1:13" s="63" customFormat="1" ht="15">
      <c r="A279" s="3"/>
      <c r="B279" s="3"/>
      <c r="C279" s="107"/>
      <c r="D279" s="107"/>
      <c r="J279" s="64"/>
      <c r="L279" s="3"/>
      <c r="M279" s="57"/>
    </row>
    <row r="280" spans="1:13" s="63" customFormat="1" ht="15">
      <c r="A280" s="3"/>
      <c r="B280" s="3"/>
      <c r="C280" s="107"/>
      <c r="D280" s="107"/>
      <c r="J280" s="64"/>
      <c r="L280" s="3"/>
      <c r="M280" s="57"/>
    </row>
    <row r="281" spans="1:13" s="63" customFormat="1" ht="15">
      <c r="A281" s="3"/>
      <c r="B281" s="3"/>
      <c r="C281" s="107"/>
      <c r="D281" s="107"/>
      <c r="J281" s="64"/>
      <c r="L281" s="3"/>
      <c r="M281" s="57"/>
    </row>
    <row r="282" spans="1:13" s="63" customFormat="1" ht="15">
      <c r="A282" s="3"/>
      <c r="B282" s="3"/>
      <c r="C282" s="107"/>
      <c r="D282" s="107"/>
      <c r="J282" s="64"/>
      <c r="L282" s="3"/>
      <c r="M282" s="57"/>
    </row>
    <row r="283" spans="1:13" s="63" customFormat="1" ht="15">
      <c r="A283" s="3"/>
      <c r="B283" s="3"/>
      <c r="C283" s="107"/>
      <c r="D283" s="107"/>
      <c r="J283" s="64"/>
      <c r="L283" s="3"/>
      <c r="M283" s="57"/>
    </row>
    <row r="284" spans="1:13" s="63" customFormat="1" ht="15">
      <c r="A284" s="3"/>
      <c r="B284" s="3"/>
      <c r="C284" s="107"/>
      <c r="D284" s="107"/>
      <c r="J284" s="64"/>
      <c r="L284" s="3"/>
      <c r="M284" s="57"/>
    </row>
    <row r="285" spans="1:13" s="63" customFormat="1" ht="15">
      <c r="A285" s="3"/>
      <c r="B285" s="3"/>
      <c r="C285" s="107"/>
      <c r="D285" s="107"/>
      <c r="J285" s="64"/>
      <c r="L285" s="3"/>
      <c r="M285" s="57"/>
    </row>
    <row r="286" spans="1:13" s="63" customFormat="1" ht="15">
      <c r="A286" s="3"/>
      <c r="B286" s="3"/>
      <c r="C286" s="107"/>
      <c r="D286" s="107"/>
      <c r="J286" s="64"/>
      <c r="L286" s="3"/>
      <c r="M286" s="57"/>
    </row>
    <row r="287" spans="1:13" s="63" customFormat="1" ht="15">
      <c r="A287" s="3"/>
      <c r="B287" s="3"/>
      <c r="C287" s="107"/>
      <c r="D287" s="107"/>
      <c r="J287" s="64"/>
      <c r="L287" s="3"/>
      <c r="M287" s="57"/>
    </row>
    <row r="288" spans="1:13" s="63" customFormat="1" ht="15">
      <c r="A288" s="3"/>
      <c r="B288" s="3"/>
      <c r="C288" s="107"/>
      <c r="D288" s="107"/>
      <c r="J288" s="64"/>
      <c r="L288" s="3"/>
      <c r="M288" s="57"/>
    </row>
    <row r="289" spans="1:13" s="63" customFormat="1" ht="15">
      <c r="A289" s="3"/>
      <c r="B289" s="3"/>
      <c r="C289" s="107"/>
      <c r="D289" s="107"/>
      <c r="J289" s="64"/>
      <c r="L289" s="3"/>
      <c r="M289" s="57"/>
    </row>
    <row r="290" spans="1:13" s="63" customFormat="1" ht="15">
      <c r="A290" s="3"/>
      <c r="B290" s="3"/>
      <c r="C290" s="107"/>
      <c r="D290" s="107"/>
      <c r="J290" s="64"/>
      <c r="L290" s="3"/>
      <c r="M290" s="57"/>
    </row>
    <row r="291" spans="1:13" s="63" customFormat="1" ht="15">
      <c r="A291" s="3"/>
      <c r="B291" s="3"/>
      <c r="C291" s="107"/>
      <c r="D291" s="107"/>
      <c r="J291" s="64"/>
      <c r="L291" s="3"/>
      <c r="M291" s="57"/>
    </row>
    <row r="292" spans="1:13" s="63" customFormat="1" ht="15">
      <c r="A292" s="3"/>
      <c r="B292" s="3"/>
      <c r="C292" s="107"/>
      <c r="D292" s="107"/>
      <c r="J292" s="64"/>
      <c r="L292" s="3"/>
      <c r="M292" s="57"/>
    </row>
    <row r="293" spans="1:13" s="63" customFormat="1" ht="15">
      <c r="A293" s="3"/>
      <c r="B293" s="3"/>
      <c r="C293" s="107"/>
      <c r="D293" s="107"/>
      <c r="J293" s="64"/>
      <c r="L293" s="3"/>
      <c r="M293" s="57"/>
    </row>
    <row r="294" spans="1:13" s="63" customFormat="1" ht="15">
      <c r="A294" s="3"/>
      <c r="B294" s="3"/>
      <c r="C294" s="107"/>
      <c r="D294" s="107"/>
      <c r="J294" s="64"/>
      <c r="L294" s="3"/>
      <c r="M294" s="57"/>
    </row>
    <row r="295" spans="1:13" s="63" customFormat="1" ht="15">
      <c r="A295" s="3"/>
      <c r="B295" s="3"/>
      <c r="C295" s="107"/>
      <c r="D295" s="107"/>
      <c r="J295" s="64"/>
      <c r="L295" s="3"/>
      <c r="M295" s="57"/>
    </row>
    <row r="296" spans="1:13" s="63" customFormat="1" ht="15">
      <c r="A296" s="3"/>
      <c r="B296" s="3"/>
      <c r="C296" s="107"/>
      <c r="D296" s="107"/>
      <c r="J296" s="64"/>
      <c r="L296" s="3"/>
      <c r="M296" s="57"/>
    </row>
    <row r="297" spans="1:13" s="63" customFormat="1" ht="15">
      <c r="A297" s="3"/>
      <c r="B297" s="3"/>
      <c r="C297" s="107"/>
      <c r="D297" s="107"/>
      <c r="J297" s="64"/>
      <c r="L297" s="3"/>
      <c r="M297" s="57"/>
    </row>
    <row r="298" spans="1:13" s="63" customFormat="1" ht="15">
      <c r="A298" s="3"/>
      <c r="B298" s="3"/>
      <c r="C298" s="107"/>
      <c r="D298" s="107"/>
      <c r="J298" s="64"/>
      <c r="L298" s="3"/>
      <c r="M298" s="57"/>
    </row>
    <row r="299" spans="1:13" s="63" customFormat="1" ht="15">
      <c r="A299" s="3"/>
      <c r="B299" s="3"/>
      <c r="C299" s="107"/>
      <c r="D299" s="107"/>
      <c r="J299" s="64"/>
      <c r="L299" s="3"/>
      <c r="M299" s="57"/>
    </row>
    <row r="300" spans="1:13" s="63" customFormat="1" ht="15">
      <c r="A300" s="3"/>
      <c r="B300" s="3"/>
      <c r="C300" s="107"/>
      <c r="D300" s="107"/>
      <c r="J300" s="64"/>
      <c r="L300" s="3"/>
      <c r="M300" s="57"/>
    </row>
    <row r="301" spans="1:13" s="63" customFormat="1" ht="15">
      <c r="A301" s="3"/>
      <c r="B301" s="3"/>
      <c r="C301" s="107"/>
      <c r="D301" s="107"/>
      <c r="J301" s="64"/>
      <c r="L301" s="3"/>
      <c r="M301" s="57"/>
    </row>
    <row r="302" spans="1:13" s="63" customFormat="1" ht="15">
      <c r="A302" s="3"/>
      <c r="B302" s="3"/>
      <c r="C302" s="107"/>
      <c r="D302" s="107"/>
      <c r="J302" s="64"/>
      <c r="L302" s="3"/>
      <c r="M302" s="57"/>
    </row>
    <row r="303" spans="1:13" s="63" customFormat="1" ht="15">
      <c r="A303" s="3"/>
      <c r="B303" s="3"/>
      <c r="C303" s="107"/>
      <c r="D303" s="107"/>
      <c r="J303" s="64"/>
      <c r="L303" s="3"/>
      <c r="M303" s="57"/>
    </row>
    <row r="304" spans="1:13" s="63" customFormat="1" ht="15">
      <c r="A304" s="3"/>
      <c r="B304" s="3"/>
      <c r="C304" s="107"/>
      <c r="D304" s="107"/>
      <c r="J304" s="64"/>
      <c r="L304" s="3"/>
      <c r="M304" s="57"/>
    </row>
    <row r="305" spans="1:13" s="63" customFormat="1" ht="15">
      <c r="A305" s="3"/>
      <c r="B305" s="3"/>
      <c r="C305" s="107"/>
      <c r="D305" s="107"/>
      <c r="J305" s="64"/>
      <c r="L305" s="3"/>
      <c r="M305" s="57"/>
    </row>
    <row r="306" spans="1:13" s="63" customFormat="1" ht="15">
      <c r="A306" s="3"/>
      <c r="B306" s="3"/>
      <c r="C306" s="107"/>
      <c r="D306" s="107"/>
      <c r="J306" s="64"/>
      <c r="L306" s="3"/>
      <c r="M306" s="57"/>
    </row>
    <row r="307" spans="1:13" s="63" customFormat="1" ht="15">
      <c r="A307" s="3"/>
      <c r="B307" s="3"/>
      <c r="C307" s="107"/>
      <c r="D307" s="107"/>
      <c r="J307" s="64"/>
      <c r="L307" s="3"/>
      <c r="M307" s="57"/>
    </row>
    <row r="308" spans="1:13" s="63" customFormat="1" ht="15">
      <c r="A308" s="3"/>
      <c r="B308" s="3"/>
      <c r="C308" s="107"/>
      <c r="D308" s="107"/>
      <c r="J308" s="64"/>
      <c r="L308" s="3"/>
      <c r="M308" s="57"/>
    </row>
    <row r="309" spans="1:13" s="63" customFormat="1" ht="15">
      <c r="A309" s="3"/>
      <c r="B309" s="3"/>
      <c r="C309" s="107"/>
      <c r="D309" s="107"/>
      <c r="J309" s="64"/>
      <c r="L309" s="3"/>
      <c r="M309" s="57"/>
    </row>
    <row r="310" spans="1:13" s="63" customFormat="1" ht="15">
      <c r="A310" s="3"/>
      <c r="B310" s="3"/>
      <c r="C310" s="107"/>
      <c r="D310" s="107"/>
      <c r="J310" s="64"/>
      <c r="L310" s="3"/>
      <c r="M310" s="57"/>
    </row>
    <row r="311" spans="1:13" s="63" customFormat="1" ht="15">
      <c r="A311" s="3"/>
      <c r="B311" s="3"/>
      <c r="C311" s="107"/>
      <c r="D311" s="107"/>
      <c r="J311" s="64"/>
      <c r="L311" s="3"/>
      <c r="M311" s="57"/>
    </row>
    <row r="312" spans="1:13" s="63" customFormat="1" ht="15">
      <c r="A312" s="3"/>
      <c r="B312" s="3"/>
      <c r="C312" s="107"/>
      <c r="D312" s="107"/>
      <c r="J312" s="64"/>
      <c r="L312" s="3"/>
      <c r="M312" s="57"/>
    </row>
    <row r="313" spans="1:13" s="63" customFormat="1" ht="15">
      <c r="A313" s="3"/>
      <c r="B313" s="3"/>
      <c r="C313" s="107"/>
      <c r="D313" s="107"/>
      <c r="J313" s="64"/>
      <c r="L313" s="3"/>
      <c r="M313" s="57"/>
    </row>
    <row r="314" spans="1:13" s="63" customFormat="1" ht="15">
      <c r="A314" s="3"/>
      <c r="B314" s="3"/>
      <c r="C314" s="107"/>
      <c r="D314" s="107"/>
      <c r="J314" s="64"/>
      <c r="L314" s="3"/>
      <c r="M314" s="57"/>
    </row>
    <row r="315" spans="1:13" s="63" customFormat="1" ht="15">
      <c r="A315" s="3"/>
      <c r="B315" s="3"/>
      <c r="C315" s="107"/>
      <c r="D315" s="107"/>
      <c r="J315" s="64"/>
      <c r="L315" s="3"/>
      <c r="M315" s="57"/>
    </row>
    <row r="316" spans="1:13" s="63" customFormat="1" ht="15">
      <c r="A316" s="3"/>
      <c r="B316" s="3"/>
      <c r="C316" s="107"/>
      <c r="D316" s="107"/>
      <c r="J316" s="64"/>
      <c r="L316" s="3"/>
      <c r="M316" s="57"/>
    </row>
    <row r="317" spans="1:13" s="63" customFormat="1" ht="15">
      <c r="A317" s="3"/>
      <c r="B317" s="3"/>
      <c r="C317" s="107"/>
      <c r="D317" s="107"/>
      <c r="J317" s="64"/>
      <c r="L317" s="3"/>
      <c r="M317" s="57"/>
    </row>
    <row r="318" spans="1:13" s="63" customFormat="1" ht="15">
      <c r="A318" s="3"/>
      <c r="B318" s="3"/>
      <c r="C318" s="107"/>
      <c r="D318" s="107"/>
      <c r="J318" s="64"/>
      <c r="L318" s="3"/>
      <c r="M318" s="57"/>
    </row>
    <row r="319" spans="1:13" s="63" customFormat="1" ht="15">
      <c r="A319" s="3"/>
      <c r="B319" s="3"/>
      <c r="C319" s="107"/>
      <c r="D319" s="107"/>
      <c r="J319" s="64"/>
      <c r="L319" s="3"/>
      <c r="M319" s="57"/>
    </row>
    <row r="320" spans="1:13" s="63" customFormat="1" ht="15">
      <c r="A320" s="3"/>
      <c r="B320" s="3"/>
      <c r="C320" s="107"/>
      <c r="D320" s="107"/>
      <c r="J320" s="64"/>
      <c r="L320" s="3"/>
      <c r="M320" s="57"/>
    </row>
    <row r="321" spans="1:13" s="63" customFormat="1" ht="15">
      <c r="A321" s="3"/>
      <c r="B321" s="3"/>
      <c r="C321" s="107"/>
      <c r="D321" s="107"/>
      <c r="J321" s="64"/>
      <c r="L321" s="3"/>
      <c r="M321" s="57"/>
    </row>
    <row r="322" spans="1:13" s="63" customFormat="1" ht="15">
      <c r="A322" s="3"/>
      <c r="B322" s="3"/>
      <c r="C322" s="107"/>
      <c r="D322" s="107"/>
      <c r="J322" s="64"/>
      <c r="L322" s="3"/>
      <c r="M322" s="57"/>
    </row>
    <row r="323" spans="1:13" s="63" customFormat="1" ht="15">
      <c r="A323" s="3"/>
      <c r="B323" s="3"/>
      <c r="C323" s="107"/>
      <c r="D323" s="107"/>
      <c r="J323" s="64"/>
      <c r="L323" s="3"/>
      <c r="M323" s="57"/>
    </row>
    <row r="324" spans="1:13" s="63" customFormat="1" ht="15">
      <c r="A324" s="3"/>
      <c r="B324" s="3"/>
      <c r="C324" s="107"/>
      <c r="D324" s="107"/>
      <c r="J324" s="64"/>
      <c r="L324" s="3"/>
      <c r="M324" s="57"/>
    </row>
    <row r="325" spans="1:13" s="63" customFormat="1" ht="15">
      <c r="A325" s="3"/>
      <c r="B325" s="3"/>
      <c r="C325" s="107"/>
      <c r="D325" s="107"/>
      <c r="J325" s="64"/>
      <c r="L325" s="3"/>
      <c r="M325" s="57"/>
    </row>
    <row r="326" spans="1:13" s="63" customFormat="1" ht="15">
      <c r="A326" s="3"/>
      <c r="B326" s="3"/>
      <c r="C326" s="107"/>
      <c r="D326" s="107"/>
      <c r="J326" s="64"/>
      <c r="L326" s="3"/>
      <c r="M326" s="57"/>
    </row>
    <row r="327" spans="1:13" s="63" customFormat="1" ht="15">
      <c r="A327" s="3"/>
      <c r="B327" s="3"/>
      <c r="C327" s="107"/>
      <c r="D327" s="107"/>
      <c r="J327" s="64"/>
      <c r="L327" s="3"/>
      <c r="M327" s="57"/>
    </row>
    <row r="328" spans="1:13" s="63" customFormat="1" ht="15">
      <c r="A328" s="3"/>
      <c r="B328" s="3"/>
      <c r="C328" s="107"/>
      <c r="D328" s="107"/>
      <c r="J328" s="64"/>
      <c r="L328" s="3"/>
      <c r="M328" s="57"/>
    </row>
    <row r="329" spans="1:13" s="63" customFormat="1" ht="15">
      <c r="A329" s="3"/>
      <c r="B329" s="3"/>
      <c r="C329" s="107"/>
      <c r="D329" s="107"/>
      <c r="J329" s="64"/>
      <c r="L329" s="3"/>
      <c r="M329" s="57"/>
    </row>
    <row r="330" spans="1:13" s="63" customFormat="1" ht="15">
      <c r="A330" s="3"/>
      <c r="B330" s="3"/>
      <c r="C330" s="107"/>
      <c r="D330" s="107"/>
      <c r="J330" s="64"/>
      <c r="L330" s="3"/>
      <c r="M330" s="57"/>
    </row>
    <row r="331" spans="1:13" s="63" customFormat="1" ht="15">
      <c r="A331" s="3"/>
      <c r="B331" s="3"/>
      <c r="C331" s="107"/>
      <c r="D331" s="107"/>
      <c r="J331" s="64"/>
      <c r="L331" s="3"/>
      <c r="M331" s="57"/>
    </row>
    <row r="332" spans="1:13" s="63" customFormat="1" ht="15">
      <c r="A332" s="3"/>
      <c r="B332" s="3"/>
      <c r="C332" s="107"/>
      <c r="D332" s="107"/>
      <c r="J332" s="64"/>
      <c r="L332" s="3"/>
      <c r="M332" s="57"/>
    </row>
    <row r="333" spans="1:13" s="63" customFormat="1" ht="15">
      <c r="A333" s="3"/>
      <c r="B333" s="3"/>
      <c r="C333" s="107"/>
      <c r="D333" s="107"/>
      <c r="J333" s="64"/>
      <c r="L333" s="3"/>
      <c r="M333" s="57"/>
    </row>
    <row r="334" spans="1:13" s="63" customFormat="1" ht="15">
      <c r="A334" s="3"/>
      <c r="B334" s="3"/>
      <c r="C334" s="107"/>
      <c r="D334" s="107"/>
      <c r="J334" s="64"/>
      <c r="L334" s="3"/>
      <c r="M334" s="57"/>
    </row>
    <row r="335" spans="1:13" s="63" customFormat="1" ht="15">
      <c r="A335" s="3"/>
      <c r="B335" s="3"/>
      <c r="C335" s="107"/>
      <c r="D335" s="107"/>
      <c r="J335" s="64"/>
      <c r="L335" s="3"/>
      <c r="M335" s="57"/>
    </row>
    <row r="336" spans="1:13" s="63" customFormat="1" ht="15">
      <c r="A336" s="3"/>
      <c r="B336" s="3"/>
      <c r="C336" s="107"/>
      <c r="D336" s="107"/>
      <c r="J336" s="64"/>
      <c r="L336" s="3"/>
      <c r="M336" s="57"/>
    </row>
    <row r="337" spans="1:13" s="63" customFormat="1" ht="15">
      <c r="A337" s="3"/>
      <c r="B337" s="3"/>
      <c r="C337" s="107"/>
      <c r="D337" s="107"/>
      <c r="J337" s="64"/>
      <c r="L337" s="3"/>
      <c r="M337" s="57"/>
    </row>
    <row r="338" spans="1:13" s="63" customFormat="1" ht="15">
      <c r="A338" s="3"/>
      <c r="B338" s="3"/>
      <c r="C338" s="107"/>
      <c r="D338" s="107"/>
      <c r="J338" s="64"/>
      <c r="L338" s="3"/>
      <c r="M338" s="57"/>
    </row>
    <row r="339" spans="1:13" s="63" customFormat="1" ht="15">
      <c r="A339" s="3"/>
      <c r="B339" s="3"/>
      <c r="C339" s="107"/>
      <c r="D339" s="107"/>
      <c r="J339" s="64"/>
      <c r="L339" s="3"/>
      <c r="M339" s="57"/>
    </row>
    <row r="340" spans="1:13" s="63" customFormat="1" ht="15">
      <c r="A340" s="3"/>
      <c r="B340" s="3"/>
      <c r="C340" s="107"/>
      <c r="D340" s="107"/>
      <c r="J340" s="64"/>
      <c r="L340" s="3"/>
      <c r="M340" s="57"/>
    </row>
    <row r="341" spans="1:13" s="63" customFormat="1" ht="15">
      <c r="A341" s="3"/>
      <c r="B341" s="3"/>
      <c r="C341" s="107"/>
      <c r="D341" s="107"/>
      <c r="J341" s="64"/>
      <c r="L341" s="3"/>
      <c r="M341" s="57"/>
    </row>
    <row r="342" spans="1:13" s="63" customFormat="1" ht="15">
      <c r="A342" s="3"/>
      <c r="B342" s="3"/>
      <c r="C342" s="107"/>
      <c r="D342" s="107"/>
      <c r="J342" s="64"/>
      <c r="L342" s="3"/>
      <c r="M342" s="57"/>
    </row>
    <row r="343" spans="1:13" s="63" customFormat="1" ht="15">
      <c r="A343" s="3"/>
      <c r="B343" s="3"/>
      <c r="C343" s="107"/>
      <c r="D343" s="107"/>
      <c r="J343" s="64"/>
      <c r="L343" s="3"/>
      <c r="M343" s="57"/>
    </row>
    <row r="344" spans="1:13" s="63" customFormat="1" ht="15">
      <c r="A344" s="3"/>
      <c r="B344" s="3"/>
      <c r="C344" s="107"/>
      <c r="D344" s="107"/>
      <c r="J344" s="64"/>
      <c r="L344" s="3"/>
      <c r="M344" s="57"/>
    </row>
    <row r="345" spans="1:13" s="63" customFormat="1" ht="15">
      <c r="A345" s="3"/>
      <c r="B345" s="3"/>
      <c r="C345" s="107"/>
      <c r="D345" s="107"/>
      <c r="J345" s="64"/>
      <c r="L345" s="3"/>
      <c r="M345" s="57"/>
    </row>
    <row r="346" spans="1:13" s="63" customFormat="1" ht="15">
      <c r="A346" s="3"/>
      <c r="B346" s="3"/>
      <c r="C346" s="107"/>
      <c r="D346" s="107"/>
      <c r="J346" s="64"/>
      <c r="L346" s="3"/>
      <c r="M346" s="57"/>
    </row>
    <row r="347" spans="1:13" s="63" customFormat="1" ht="15">
      <c r="A347" s="3"/>
      <c r="B347" s="3"/>
      <c r="C347" s="107"/>
      <c r="D347" s="107"/>
      <c r="J347" s="64"/>
      <c r="L347" s="3"/>
      <c r="M347" s="57"/>
    </row>
    <row r="348" spans="1:13" s="63" customFormat="1" ht="15">
      <c r="A348" s="3"/>
      <c r="B348" s="3"/>
      <c r="C348" s="107"/>
      <c r="D348" s="107"/>
      <c r="J348" s="64"/>
      <c r="L348" s="3"/>
      <c r="M348" s="57"/>
    </row>
    <row r="349" spans="1:13" s="63" customFormat="1" ht="15">
      <c r="A349" s="3"/>
      <c r="B349" s="3"/>
      <c r="C349" s="107"/>
      <c r="D349" s="107"/>
      <c r="J349" s="64"/>
      <c r="L349" s="3"/>
      <c r="M349" s="57"/>
    </row>
    <row r="350" spans="1:13" s="63" customFormat="1" ht="15">
      <c r="A350" s="3"/>
      <c r="B350" s="3"/>
      <c r="C350" s="107"/>
      <c r="D350" s="107"/>
      <c r="J350" s="64"/>
      <c r="L350" s="3"/>
      <c r="M350" s="57"/>
    </row>
    <row r="351" spans="1:13" s="63" customFormat="1" ht="15">
      <c r="A351" s="3"/>
      <c r="B351" s="3"/>
      <c r="C351" s="107"/>
      <c r="D351" s="107"/>
      <c r="J351" s="64"/>
      <c r="L351" s="3"/>
      <c r="M351" s="57"/>
    </row>
    <row r="352" spans="1:13" s="63" customFormat="1" ht="15">
      <c r="A352" s="3"/>
      <c r="B352" s="3"/>
      <c r="C352" s="107"/>
      <c r="D352" s="107"/>
      <c r="J352" s="64"/>
      <c r="L352" s="3"/>
      <c r="M352" s="57"/>
    </row>
    <row r="353" spans="1:13" s="63" customFormat="1" ht="15">
      <c r="A353" s="3"/>
      <c r="B353" s="3"/>
      <c r="C353" s="107"/>
      <c r="D353" s="107"/>
      <c r="J353" s="64"/>
      <c r="L353" s="3"/>
      <c r="M353" s="57"/>
    </row>
    <row r="354" spans="1:13" s="63" customFormat="1" ht="15">
      <c r="A354" s="3"/>
      <c r="B354" s="3"/>
      <c r="C354" s="107"/>
      <c r="D354" s="107"/>
      <c r="J354" s="64"/>
      <c r="L354" s="3"/>
      <c r="M354" s="57"/>
    </row>
    <row r="355" spans="1:13" s="63" customFormat="1" ht="15">
      <c r="A355" s="3"/>
      <c r="B355" s="3"/>
      <c r="C355" s="107"/>
      <c r="D355" s="107"/>
      <c r="J355" s="64"/>
      <c r="L355" s="3"/>
      <c r="M355" s="57"/>
    </row>
    <row r="356" spans="1:13" s="63" customFormat="1" ht="15">
      <c r="A356" s="3"/>
      <c r="B356" s="3"/>
      <c r="C356" s="107"/>
      <c r="D356" s="107"/>
      <c r="J356" s="64"/>
      <c r="L356" s="3"/>
      <c r="M356" s="57"/>
    </row>
    <row r="357" spans="1:13" s="63" customFormat="1" ht="15">
      <c r="A357" s="3"/>
      <c r="B357" s="3"/>
      <c r="C357" s="107"/>
      <c r="D357" s="107"/>
      <c r="J357" s="64"/>
      <c r="L357" s="3"/>
      <c r="M357" s="57"/>
    </row>
    <row r="358" spans="1:13" s="63" customFormat="1" ht="15">
      <c r="A358" s="3"/>
      <c r="B358" s="3"/>
      <c r="C358" s="107"/>
      <c r="D358" s="107"/>
      <c r="J358" s="64"/>
      <c r="L358" s="3"/>
      <c r="M358" s="57"/>
    </row>
    <row r="359" spans="1:13" s="63" customFormat="1" ht="15">
      <c r="A359" s="3"/>
      <c r="B359" s="3"/>
      <c r="C359" s="107"/>
      <c r="D359" s="107"/>
      <c r="J359" s="64"/>
      <c r="L359" s="3"/>
      <c r="M359" s="57"/>
    </row>
    <row r="360" spans="1:13" s="63" customFormat="1" ht="15">
      <c r="A360" s="3"/>
      <c r="B360" s="3"/>
      <c r="C360" s="107"/>
      <c r="D360" s="107"/>
      <c r="J360" s="64"/>
      <c r="L360" s="3"/>
      <c r="M360" s="57"/>
    </row>
    <row r="361" spans="1:13" s="63" customFormat="1" ht="15">
      <c r="A361" s="3"/>
      <c r="B361" s="3"/>
      <c r="C361" s="107"/>
      <c r="D361" s="107"/>
      <c r="J361" s="64"/>
      <c r="L361" s="3"/>
      <c r="M361" s="57"/>
    </row>
    <row r="362" spans="1:13" s="63" customFormat="1" ht="15">
      <c r="A362" s="3"/>
      <c r="B362" s="3"/>
      <c r="C362" s="107"/>
      <c r="D362" s="107"/>
      <c r="J362" s="64"/>
      <c r="L362" s="3"/>
      <c r="M362" s="57"/>
    </row>
    <row r="363" spans="1:13" s="63" customFormat="1" ht="15">
      <c r="A363" s="3"/>
      <c r="B363" s="3"/>
      <c r="C363" s="107"/>
      <c r="D363" s="107"/>
      <c r="J363" s="64"/>
      <c r="L363" s="3"/>
      <c r="M363" s="57"/>
    </row>
    <row r="364" spans="1:13" s="63" customFormat="1" ht="15">
      <c r="A364" s="3"/>
      <c r="B364" s="3"/>
      <c r="C364" s="107"/>
      <c r="D364" s="107"/>
      <c r="J364" s="64"/>
      <c r="L364" s="3"/>
      <c r="M364" s="57"/>
    </row>
    <row r="365" spans="1:13" s="63" customFormat="1" ht="15">
      <c r="A365" s="3"/>
      <c r="B365" s="3"/>
      <c r="C365" s="107"/>
      <c r="D365" s="107"/>
      <c r="J365" s="64"/>
      <c r="L365" s="3"/>
      <c r="M365" s="57"/>
    </row>
    <row r="366" spans="1:13" s="63" customFormat="1" ht="15">
      <c r="A366" s="3"/>
      <c r="B366" s="3"/>
      <c r="C366" s="107"/>
      <c r="D366" s="107"/>
      <c r="J366" s="64"/>
      <c r="L366" s="3"/>
      <c r="M366" s="57"/>
    </row>
    <row r="367" spans="1:13" s="63" customFormat="1" ht="15">
      <c r="A367" s="3"/>
      <c r="B367" s="3"/>
      <c r="C367" s="107"/>
      <c r="D367" s="107"/>
      <c r="J367" s="64"/>
      <c r="L367" s="3"/>
      <c r="M367" s="57"/>
    </row>
    <row r="368" spans="1:13" s="63" customFormat="1" ht="15">
      <c r="A368" s="3"/>
      <c r="B368" s="3"/>
      <c r="C368" s="107"/>
      <c r="D368" s="107"/>
      <c r="J368" s="64"/>
      <c r="L368" s="3"/>
      <c r="M368" s="57"/>
    </row>
    <row r="369" spans="1:13" s="63" customFormat="1" ht="15">
      <c r="A369" s="3"/>
      <c r="B369" s="3"/>
      <c r="C369" s="107"/>
      <c r="D369" s="107"/>
      <c r="J369" s="64"/>
      <c r="L369" s="3"/>
      <c r="M369" s="57"/>
    </row>
    <row r="370" spans="1:13" s="63" customFormat="1" ht="15">
      <c r="A370" s="3"/>
      <c r="B370" s="3"/>
      <c r="C370" s="107"/>
      <c r="D370" s="107"/>
      <c r="J370" s="64"/>
      <c r="L370" s="3"/>
      <c r="M370" s="57"/>
    </row>
    <row r="371" spans="1:13" s="63" customFormat="1" ht="15">
      <c r="A371" s="3"/>
      <c r="B371" s="3"/>
      <c r="C371" s="107"/>
      <c r="D371" s="107"/>
      <c r="J371" s="64"/>
      <c r="L371" s="3"/>
      <c r="M371" s="57"/>
    </row>
    <row r="372" spans="1:13" s="63" customFormat="1" ht="15">
      <c r="A372" s="3"/>
      <c r="B372" s="3"/>
      <c r="C372" s="107"/>
      <c r="D372" s="107"/>
      <c r="J372" s="64"/>
      <c r="L372" s="3"/>
      <c r="M372" s="57"/>
    </row>
    <row r="373" spans="1:13" s="63" customFormat="1" ht="15">
      <c r="A373" s="3"/>
      <c r="B373" s="3"/>
      <c r="C373" s="107"/>
      <c r="D373" s="107"/>
      <c r="J373" s="64"/>
      <c r="L373" s="3"/>
      <c r="M373" s="57"/>
    </row>
    <row r="374" spans="1:13" s="63" customFormat="1" ht="15">
      <c r="A374" s="3"/>
      <c r="B374" s="3"/>
      <c r="C374" s="107"/>
      <c r="D374" s="107"/>
      <c r="J374" s="64"/>
      <c r="L374" s="3"/>
      <c r="M374" s="57"/>
    </row>
    <row r="375" spans="1:13" s="63" customFormat="1" ht="15">
      <c r="A375" s="3"/>
      <c r="B375" s="3"/>
      <c r="C375" s="107"/>
      <c r="D375" s="107"/>
      <c r="J375" s="64"/>
      <c r="L375" s="3"/>
      <c r="M375" s="57"/>
    </row>
    <row r="376" spans="1:13" s="63" customFormat="1" ht="15">
      <c r="A376" s="3"/>
      <c r="B376" s="3"/>
      <c r="C376" s="107"/>
      <c r="D376" s="107"/>
      <c r="J376" s="64"/>
      <c r="L376" s="3"/>
      <c r="M376" s="57"/>
    </row>
    <row r="377" spans="1:13" s="63" customFormat="1" ht="15">
      <c r="A377" s="3"/>
      <c r="B377" s="3"/>
      <c r="C377" s="107"/>
      <c r="D377" s="107"/>
      <c r="J377" s="64"/>
      <c r="L377" s="3"/>
      <c r="M377" s="57"/>
    </row>
    <row r="378" spans="1:13" s="63" customFormat="1" ht="15">
      <c r="A378" s="3"/>
      <c r="B378" s="3"/>
      <c r="C378" s="107"/>
      <c r="D378" s="107"/>
      <c r="J378" s="64"/>
      <c r="L378" s="3"/>
      <c r="M378" s="57"/>
    </row>
    <row r="379" spans="1:13" s="63" customFormat="1" ht="15">
      <c r="A379" s="3"/>
      <c r="B379" s="3"/>
      <c r="C379" s="107"/>
      <c r="D379" s="107"/>
      <c r="J379" s="64"/>
      <c r="L379" s="3"/>
      <c r="M379" s="57"/>
    </row>
    <row r="380" spans="1:13" s="63" customFormat="1" ht="15">
      <c r="A380" s="3"/>
      <c r="B380" s="3"/>
      <c r="C380" s="107"/>
      <c r="D380" s="107"/>
      <c r="J380" s="64"/>
      <c r="L380" s="3"/>
      <c r="M380" s="57"/>
    </row>
    <row r="381" spans="1:13" s="63" customFormat="1" ht="15">
      <c r="A381" s="3"/>
      <c r="B381" s="3"/>
      <c r="C381" s="107"/>
      <c r="D381" s="107"/>
      <c r="J381" s="64"/>
      <c r="L381" s="3"/>
      <c r="M381" s="57"/>
    </row>
    <row r="382" spans="1:13" s="63" customFormat="1" ht="15">
      <c r="A382" s="3"/>
      <c r="B382" s="3"/>
      <c r="C382" s="107"/>
      <c r="D382" s="107"/>
      <c r="J382" s="64"/>
      <c r="L382" s="3"/>
      <c r="M382" s="57"/>
    </row>
    <row r="383" spans="1:13" s="63" customFormat="1" ht="15">
      <c r="A383" s="3"/>
      <c r="B383" s="3"/>
      <c r="C383" s="107"/>
      <c r="D383" s="107"/>
      <c r="J383" s="64"/>
      <c r="L383" s="3"/>
      <c r="M383" s="57"/>
    </row>
    <row r="384" spans="1:13" s="63" customFormat="1" ht="15">
      <c r="A384" s="3"/>
      <c r="B384" s="3"/>
      <c r="C384" s="107"/>
      <c r="D384" s="107"/>
      <c r="J384" s="64"/>
      <c r="L384" s="3"/>
      <c r="M384" s="57"/>
    </row>
    <row r="385" spans="1:13" s="63" customFormat="1" ht="15">
      <c r="A385" s="3"/>
      <c r="B385" s="3"/>
      <c r="C385" s="107"/>
      <c r="D385" s="107"/>
      <c r="J385" s="64"/>
      <c r="L385" s="3"/>
      <c r="M385" s="57"/>
    </row>
    <row r="386" spans="1:13" s="63" customFormat="1" ht="15">
      <c r="A386" s="3"/>
      <c r="B386" s="3"/>
      <c r="C386" s="107"/>
      <c r="D386" s="107"/>
      <c r="J386" s="64"/>
      <c r="L386" s="3"/>
      <c r="M386" s="57"/>
    </row>
    <row r="387" spans="1:13" s="63" customFormat="1" ht="15">
      <c r="A387" s="3"/>
      <c r="B387" s="3"/>
      <c r="C387" s="107"/>
      <c r="D387" s="107"/>
      <c r="J387" s="64"/>
      <c r="L387" s="3"/>
      <c r="M387" s="57"/>
    </row>
    <row r="388" spans="1:13" s="63" customFormat="1" ht="15">
      <c r="A388" s="3"/>
      <c r="B388" s="3"/>
      <c r="C388" s="107"/>
      <c r="D388" s="107"/>
      <c r="J388" s="64"/>
      <c r="L388" s="3"/>
      <c r="M388" s="57"/>
    </row>
    <row r="389" spans="1:13" s="63" customFormat="1" ht="15">
      <c r="A389" s="3"/>
      <c r="B389" s="3"/>
      <c r="C389" s="107"/>
      <c r="D389" s="107"/>
      <c r="J389" s="64"/>
      <c r="L389" s="3"/>
      <c r="M389" s="57"/>
    </row>
    <row r="390" spans="1:13" s="63" customFormat="1" ht="15">
      <c r="A390" s="3"/>
      <c r="B390" s="3"/>
      <c r="C390" s="107"/>
      <c r="D390" s="107"/>
      <c r="J390" s="64"/>
      <c r="L390" s="3"/>
      <c r="M390" s="57"/>
    </row>
    <row r="391" spans="1:13" s="63" customFormat="1" ht="15">
      <c r="A391" s="3"/>
      <c r="B391" s="3"/>
      <c r="C391" s="107"/>
      <c r="D391" s="107"/>
      <c r="J391" s="64"/>
      <c r="L391" s="3"/>
      <c r="M391" s="57"/>
    </row>
    <row r="392" spans="1:13" s="63" customFormat="1" ht="15">
      <c r="A392" s="3"/>
      <c r="B392" s="3"/>
      <c r="C392" s="107"/>
      <c r="D392" s="107"/>
      <c r="J392" s="64"/>
      <c r="L392" s="3"/>
      <c r="M392" s="57"/>
    </row>
    <row r="393" spans="1:13" s="63" customFormat="1" ht="15">
      <c r="A393" s="3"/>
      <c r="B393" s="3"/>
      <c r="C393" s="107"/>
      <c r="D393" s="107"/>
      <c r="J393" s="64"/>
      <c r="L393" s="3"/>
      <c r="M393" s="57"/>
    </row>
    <row r="394" spans="1:13" s="63" customFormat="1" ht="15">
      <c r="A394" s="3"/>
      <c r="B394" s="3"/>
      <c r="C394" s="107"/>
      <c r="D394" s="107"/>
      <c r="J394" s="64"/>
      <c r="L394" s="3"/>
      <c r="M394" s="57"/>
    </row>
    <row r="395" spans="1:13" s="63" customFormat="1" ht="15">
      <c r="A395" s="3"/>
      <c r="B395" s="3"/>
      <c r="C395" s="107"/>
      <c r="D395" s="107"/>
      <c r="J395" s="64"/>
      <c r="L395" s="3"/>
      <c r="M395" s="57"/>
    </row>
    <row r="396" spans="1:13" s="63" customFormat="1" ht="15">
      <c r="A396" s="3"/>
      <c r="B396" s="3"/>
      <c r="C396" s="107"/>
      <c r="D396" s="107"/>
      <c r="J396" s="64"/>
      <c r="L396" s="3"/>
      <c r="M396" s="57"/>
    </row>
    <row r="397" spans="1:13" s="63" customFormat="1" ht="15">
      <c r="A397" s="3"/>
      <c r="B397" s="3"/>
      <c r="C397" s="107"/>
      <c r="D397" s="107"/>
      <c r="J397" s="64"/>
      <c r="L397" s="3"/>
      <c r="M397" s="57"/>
    </row>
    <row r="398" spans="1:13" s="63" customFormat="1" ht="15">
      <c r="A398" s="3"/>
      <c r="B398" s="3"/>
      <c r="C398" s="107"/>
      <c r="D398" s="107"/>
      <c r="J398" s="64"/>
      <c r="L398" s="3"/>
      <c r="M398" s="57"/>
    </row>
    <row r="399" spans="1:13" s="63" customFormat="1" ht="15">
      <c r="A399" s="3"/>
      <c r="B399" s="3"/>
      <c r="C399" s="107"/>
      <c r="D399" s="107"/>
      <c r="J399" s="64"/>
      <c r="L399" s="3"/>
      <c r="M399" s="57"/>
    </row>
    <row r="400" spans="1:13" s="63" customFormat="1" ht="15">
      <c r="A400" s="3"/>
      <c r="B400" s="3"/>
      <c r="C400" s="107"/>
      <c r="D400" s="107"/>
      <c r="J400" s="64"/>
      <c r="L400" s="3"/>
      <c r="M400" s="57"/>
    </row>
    <row r="401" spans="1:13" s="63" customFormat="1" ht="15">
      <c r="A401" s="3"/>
      <c r="B401" s="3"/>
      <c r="C401" s="107"/>
      <c r="D401" s="107"/>
      <c r="J401" s="64"/>
      <c r="L401" s="3"/>
      <c r="M401" s="57"/>
    </row>
    <row r="402" spans="1:13" s="63" customFormat="1" ht="15">
      <c r="A402" s="3"/>
      <c r="B402" s="3"/>
      <c r="C402" s="107"/>
      <c r="D402" s="107"/>
      <c r="J402" s="64"/>
      <c r="L402" s="3"/>
      <c r="M402" s="57"/>
    </row>
    <row r="403" spans="1:13" s="63" customFormat="1" ht="15">
      <c r="A403" s="3"/>
      <c r="B403" s="3"/>
      <c r="C403" s="107"/>
      <c r="D403" s="107"/>
      <c r="J403" s="64"/>
      <c r="L403" s="3"/>
      <c r="M403" s="57"/>
    </row>
    <row r="404" spans="1:13" s="63" customFormat="1" ht="15">
      <c r="A404" s="3"/>
      <c r="B404" s="3"/>
      <c r="C404" s="107"/>
      <c r="D404" s="107"/>
      <c r="J404" s="64"/>
      <c r="L404" s="3"/>
      <c r="M404" s="57"/>
    </row>
    <row r="405" spans="1:13" s="63" customFormat="1" ht="15">
      <c r="A405" s="3"/>
      <c r="B405" s="3"/>
      <c r="C405" s="107"/>
      <c r="D405" s="107"/>
      <c r="J405" s="64"/>
      <c r="L405" s="3"/>
      <c r="M405" s="57"/>
    </row>
    <row r="406" spans="1:13" s="63" customFormat="1" ht="15">
      <c r="A406" s="3"/>
      <c r="B406" s="3"/>
      <c r="C406" s="107"/>
      <c r="D406" s="107"/>
      <c r="J406" s="64"/>
      <c r="L406" s="3"/>
      <c r="M406" s="57"/>
    </row>
    <row r="407" spans="1:13" s="63" customFormat="1" ht="15">
      <c r="A407" s="3"/>
      <c r="B407" s="3"/>
      <c r="C407" s="107"/>
      <c r="D407" s="107"/>
      <c r="J407" s="64"/>
      <c r="L407" s="3"/>
      <c r="M407" s="57"/>
    </row>
    <row r="408" spans="1:13" s="63" customFormat="1" ht="15">
      <c r="A408" s="3"/>
      <c r="B408" s="3"/>
      <c r="C408" s="107"/>
      <c r="D408" s="107"/>
      <c r="J408" s="64"/>
      <c r="L408" s="3"/>
      <c r="M408" s="57"/>
    </row>
    <row r="409" spans="1:13" s="63" customFormat="1" ht="15">
      <c r="A409" s="3"/>
      <c r="B409" s="3"/>
      <c r="C409" s="107"/>
      <c r="D409" s="107"/>
      <c r="J409" s="64"/>
      <c r="L409" s="3"/>
      <c r="M409" s="57"/>
    </row>
    <row r="410" spans="1:13" s="63" customFormat="1" ht="15">
      <c r="A410" s="3"/>
      <c r="B410" s="3"/>
      <c r="C410" s="107"/>
      <c r="D410" s="107"/>
      <c r="J410" s="64"/>
      <c r="L410" s="3"/>
      <c r="M410" s="57"/>
    </row>
    <row r="411" spans="1:13" s="63" customFormat="1" ht="15">
      <c r="A411" s="3"/>
      <c r="B411" s="3"/>
      <c r="C411" s="107"/>
      <c r="D411" s="107"/>
      <c r="J411" s="64"/>
      <c r="L411" s="3"/>
      <c r="M411" s="57"/>
    </row>
    <row r="412" spans="1:13" s="63" customFormat="1" ht="15">
      <c r="A412" s="3"/>
      <c r="B412" s="3"/>
      <c r="C412" s="107"/>
      <c r="D412" s="107"/>
      <c r="J412" s="64"/>
      <c r="L412" s="3"/>
      <c r="M412" s="57"/>
    </row>
    <row r="413" spans="1:13" s="63" customFormat="1" ht="15">
      <c r="A413" s="3"/>
      <c r="B413" s="3"/>
      <c r="C413" s="107"/>
      <c r="D413" s="107"/>
      <c r="J413" s="64"/>
      <c r="L413" s="3"/>
      <c r="M413" s="57"/>
    </row>
    <row r="414" spans="1:13" s="63" customFormat="1" ht="15">
      <c r="A414" s="3"/>
      <c r="B414" s="3"/>
      <c r="C414" s="107"/>
      <c r="D414" s="107"/>
      <c r="J414" s="64"/>
      <c r="L414" s="3"/>
      <c r="M414" s="57"/>
    </row>
    <row r="415" spans="1:13" s="63" customFormat="1" ht="15">
      <c r="A415" s="3"/>
      <c r="B415" s="3"/>
      <c r="C415" s="107"/>
      <c r="D415" s="107"/>
      <c r="J415" s="64"/>
      <c r="L415" s="3"/>
      <c r="M415" s="57"/>
    </row>
    <row r="416" spans="1:13" s="63" customFormat="1" ht="15">
      <c r="A416" s="3"/>
      <c r="B416" s="3"/>
      <c r="C416" s="107"/>
      <c r="D416" s="107"/>
      <c r="J416" s="64"/>
      <c r="L416" s="3"/>
      <c r="M416" s="57"/>
    </row>
    <row r="417" spans="1:13" s="63" customFormat="1" ht="15">
      <c r="A417" s="3"/>
      <c r="B417" s="3"/>
      <c r="C417" s="107"/>
      <c r="D417" s="107"/>
      <c r="J417" s="64"/>
      <c r="L417" s="3"/>
      <c r="M417" s="57"/>
    </row>
    <row r="418" spans="1:13" s="63" customFormat="1" ht="15">
      <c r="A418" s="3"/>
      <c r="B418" s="3"/>
      <c r="C418" s="107"/>
      <c r="D418" s="107"/>
      <c r="J418" s="64"/>
      <c r="L418" s="3"/>
      <c r="M418" s="57"/>
    </row>
    <row r="419" spans="1:13" s="63" customFormat="1" ht="15">
      <c r="A419" s="3"/>
      <c r="B419" s="3"/>
      <c r="C419" s="107"/>
      <c r="D419" s="107"/>
      <c r="J419" s="64"/>
      <c r="L419" s="3"/>
      <c r="M419" s="57"/>
    </row>
    <row r="420" spans="1:13" s="63" customFormat="1" ht="15">
      <c r="A420" s="3"/>
      <c r="B420" s="3"/>
      <c r="C420" s="107"/>
      <c r="D420" s="107"/>
      <c r="J420" s="64"/>
      <c r="L420" s="3"/>
      <c r="M420" s="57"/>
    </row>
    <row r="421" spans="1:13" s="63" customFormat="1" ht="15">
      <c r="A421" s="3"/>
      <c r="B421" s="3"/>
      <c r="C421" s="107"/>
      <c r="D421" s="107"/>
      <c r="J421" s="64"/>
      <c r="L421" s="3"/>
      <c r="M421" s="57"/>
    </row>
    <row r="422" spans="1:13" s="63" customFormat="1" ht="15">
      <c r="A422" s="3"/>
      <c r="B422" s="3"/>
      <c r="C422" s="107"/>
      <c r="D422" s="107"/>
      <c r="J422" s="64"/>
      <c r="L422" s="3"/>
      <c r="M422" s="57"/>
    </row>
    <row r="423" spans="1:13" s="63" customFormat="1" ht="15">
      <c r="A423" s="3"/>
      <c r="B423" s="3"/>
      <c r="C423" s="107"/>
      <c r="D423" s="107"/>
      <c r="J423" s="64"/>
      <c r="L423" s="3"/>
      <c r="M423" s="57"/>
    </row>
    <row r="424" spans="1:13" s="63" customFormat="1" ht="15">
      <c r="A424" s="3"/>
      <c r="B424" s="3"/>
      <c r="C424" s="107"/>
      <c r="D424" s="107"/>
      <c r="J424" s="64"/>
      <c r="L424" s="3"/>
      <c r="M424" s="57"/>
    </row>
    <row r="425" spans="1:13" s="63" customFormat="1" ht="15">
      <c r="A425" s="3"/>
      <c r="B425" s="3"/>
      <c r="C425" s="107"/>
      <c r="D425" s="107"/>
      <c r="J425" s="64"/>
      <c r="L425" s="3"/>
      <c r="M425" s="57"/>
    </row>
    <row r="426" spans="1:13" s="63" customFormat="1" ht="15">
      <c r="A426" s="3"/>
      <c r="B426" s="3"/>
      <c r="C426" s="107"/>
      <c r="D426" s="107"/>
      <c r="J426" s="64"/>
      <c r="L426" s="3"/>
      <c r="M426" s="57"/>
    </row>
    <row r="427" spans="1:13" s="63" customFormat="1" ht="15">
      <c r="A427" s="3"/>
      <c r="B427" s="3"/>
      <c r="C427" s="107"/>
      <c r="D427" s="107"/>
      <c r="J427" s="64"/>
      <c r="L427" s="3"/>
      <c r="M427" s="57"/>
    </row>
    <row r="428" spans="1:13" s="63" customFormat="1" ht="15">
      <c r="A428" s="3"/>
      <c r="B428" s="3"/>
      <c r="C428" s="107"/>
      <c r="D428" s="107"/>
      <c r="J428" s="64"/>
      <c r="L428" s="3"/>
      <c r="M428" s="57"/>
    </row>
    <row r="429" spans="1:13" s="63" customFormat="1" ht="15">
      <c r="A429" s="3"/>
      <c r="B429" s="3"/>
      <c r="C429" s="107"/>
      <c r="D429" s="107"/>
      <c r="J429" s="64"/>
      <c r="L429" s="3"/>
      <c r="M429" s="57"/>
    </row>
    <row r="430" spans="1:13" s="63" customFormat="1" ht="15">
      <c r="A430" s="3"/>
      <c r="B430" s="3"/>
      <c r="C430" s="107"/>
      <c r="D430" s="107"/>
      <c r="J430" s="64"/>
      <c r="L430" s="3"/>
      <c r="M430" s="57"/>
    </row>
    <row r="431" spans="1:13" s="63" customFormat="1" ht="15">
      <c r="A431" s="3"/>
      <c r="B431" s="3"/>
      <c r="C431" s="107"/>
      <c r="D431" s="107"/>
      <c r="J431" s="64"/>
      <c r="L431" s="3"/>
      <c r="M431" s="57"/>
    </row>
    <row r="432" spans="1:13" s="63" customFormat="1" ht="15">
      <c r="A432" s="3"/>
      <c r="B432" s="3"/>
      <c r="C432" s="107"/>
      <c r="D432" s="107"/>
      <c r="J432" s="64"/>
      <c r="L432" s="3"/>
      <c r="M432" s="57"/>
    </row>
    <row r="433" spans="1:13" s="63" customFormat="1" ht="15">
      <c r="A433" s="3"/>
      <c r="B433" s="3"/>
      <c r="C433" s="107"/>
      <c r="D433" s="107"/>
      <c r="J433" s="64"/>
      <c r="L433" s="3"/>
      <c r="M433" s="57"/>
    </row>
    <row r="434" spans="1:13" s="63" customFormat="1" ht="15">
      <c r="A434" s="3"/>
      <c r="B434" s="3"/>
      <c r="C434" s="107"/>
      <c r="D434" s="107"/>
      <c r="J434" s="64"/>
      <c r="L434" s="3"/>
      <c r="M434" s="57"/>
    </row>
    <row r="435" spans="1:13" s="63" customFormat="1" ht="15">
      <c r="A435" s="3"/>
      <c r="B435" s="3"/>
      <c r="C435" s="107"/>
      <c r="D435" s="107"/>
      <c r="J435" s="64"/>
      <c r="L435" s="3"/>
      <c r="M435" s="57"/>
    </row>
    <row r="436" spans="1:13" s="63" customFormat="1" ht="15">
      <c r="A436" s="3"/>
      <c r="B436" s="3"/>
      <c r="C436" s="107"/>
      <c r="D436" s="107"/>
      <c r="J436" s="64"/>
      <c r="L436" s="3"/>
      <c r="M436" s="57"/>
    </row>
    <row r="437" spans="1:13" s="63" customFormat="1" ht="15">
      <c r="A437" s="3"/>
      <c r="B437" s="3"/>
      <c r="C437" s="107"/>
      <c r="D437" s="107"/>
      <c r="J437" s="64"/>
      <c r="L437" s="3"/>
      <c r="M437" s="57"/>
    </row>
    <row r="438" spans="1:13" s="63" customFormat="1" ht="15">
      <c r="A438" s="3"/>
      <c r="B438" s="3"/>
      <c r="C438" s="107"/>
      <c r="D438" s="107"/>
      <c r="J438" s="64"/>
      <c r="L438" s="3"/>
      <c r="M438" s="57"/>
    </row>
    <row r="439" spans="1:13" s="63" customFormat="1" ht="15">
      <c r="A439" s="3"/>
      <c r="B439" s="3"/>
      <c r="C439" s="107"/>
      <c r="D439" s="107"/>
      <c r="J439" s="64"/>
      <c r="L439" s="3"/>
      <c r="M439" s="57"/>
    </row>
    <row r="440" spans="1:13" s="63" customFormat="1" ht="15">
      <c r="A440" s="3"/>
      <c r="B440" s="3"/>
      <c r="C440" s="107"/>
      <c r="D440" s="107"/>
      <c r="J440" s="64"/>
      <c r="L440" s="3"/>
      <c r="M440" s="57"/>
    </row>
    <row r="441" spans="1:13" s="63" customFormat="1" ht="15">
      <c r="A441" s="3"/>
      <c r="B441" s="3"/>
      <c r="C441" s="107"/>
      <c r="D441" s="107"/>
      <c r="J441" s="64"/>
      <c r="L441" s="3"/>
      <c r="M441" s="57"/>
    </row>
    <row r="442" spans="1:13" s="63" customFormat="1" ht="15">
      <c r="A442" s="3"/>
      <c r="B442" s="3"/>
      <c r="C442" s="107"/>
      <c r="D442" s="107"/>
      <c r="J442" s="64"/>
      <c r="L442" s="3"/>
      <c r="M442" s="57"/>
    </row>
    <row r="443" spans="1:13" s="63" customFormat="1" ht="15">
      <c r="A443" s="3"/>
      <c r="B443" s="3"/>
      <c r="C443" s="107"/>
      <c r="D443" s="107"/>
      <c r="J443" s="64"/>
      <c r="L443" s="3"/>
      <c r="M443" s="57"/>
    </row>
    <row r="444" spans="1:13" s="63" customFormat="1" ht="15">
      <c r="A444" s="3"/>
      <c r="B444" s="3"/>
      <c r="C444" s="107"/>
      <c r="D444" s="107"/>
      <c r="J444" s="64"/>
      <c r="L444" s="3"/>
      <c r="M444" s="57"/>
    </row>
    <row r="445" spans="1:13" s="63" customFormat="1" ht="15">
      <c r="A445" s="3"/>
      <c r="B445" s="3"/>
      <c r="C445" s="107"/>
      <c r="D445" s="107"/>
      <c r="J445" s="64"/>
      <c r="L445" s="3"/>
      <c r="M445" s="57"/>
    </row>
    <row r="446" spans="1:13" s="63" customFormat="1" ht="15">
      <c r="A446" s="3"/>
      <c r="B446" s="3"/>
      <c r="C446" s="107"/>
      <c r="D446" s="107"/>
      <c r="J446" s="64"/>
      <c r="L446" s="3"/>
      <c r="M446" s="57"/>
    </row>
    <row r="447" spans="1:13" s="63" customFormat="1" ht="15">
      <c r="A447" s="3"/>
      <c r="B447" s="3"/>
      <c r="C447" s="107"/>
      <c r="D447" s="107"/>
      <c r="J447" s="64"/>
      <c r="L447" s="3"/>
      <c r="M447" s="57"/>
    </row>
    <row r="448" spans="1:13" s="63" customFormat="1" ht="15">
      <c r="A448" s="3"/>
      <c r="B448" s="3"/>
      <c r="C448" s="107"/>
      <c r="D448" s="107"/>
      <c r="J448" s="64"/>
      <c r="L448" s="3"/>
      <c r="M448" s="57"/>
    </row>
    <row r="449" spans="1:13" s="63" customFormat="1" ht="15">
      <c r="A449" s="3"/>
      <c r="B449" s="3"/>
      <c r="C449" s="107"/>
      <c r="D449" s="107"/>
      <c r="J449" s="64"/>
      <c r="L449" s="3"/>
      <c r="M449" s="57"/>
    </row>
    <row r="450" spans="1:13" s="63" customFormat="1" ht="15">
      <c r="A450" s="3"/>
      <c r="B450" s="3"/>
      <c r="C450" s="107"/>
      <c r="D450" s="107"/>
      <c r="J450" s="64"/>
      <c r="L450" s="3"/>
      <c r="M450" s="57"/>
    </row>
    <row r="451" spans="1:13" s="63" customFormat="1" ht="15">
      <c r="A451" s="3"/>
      <c r="B451" s="3"/>
      <c r="C451" s="107"/>
      <c r="D451" s="107"/>
      <c r="J451" s="64"/>
      <c r="L451" s="3"/>
      <c r="M451" s="57"/>
    </row>
    <row r="452" spans="1:13" s="63" customFormat="1" ht="15">
      <c r="A452" s="3"/>
      <c r="B452" s="3"/>
      <c r="C452" s="107"/>
      <c r="D452" s="107"/>
      <c r="J452" s="64"/>
      <c r="L452" s="3"/>
      <c r="M452" s="57"/>
    </row>
    <row r="453" spans="1:13" s="63" customFormat="1" ht="15">
      <c r="A453" s="3"/>
      <c r="B453" s="3"/>
      <c r="C453" s="107"/>
      <c r="D453" s="107"/>
      <c r="J453" s="64"/>
      <c r="L453" s="3"/>
      <c r="M453" s="57"/>
    </row>
    <row r="454" spans="1:13" s="63" customFormat="1" ht="15">
      <c r="A454" s="3"/>
      <c r="B454" s="3"/>
      <c r="C454" s="107"/>
      <c r="D454" s="107"/>
      <c r="J454" s="64"/>
      <c r="L454" s="3"/>
      <c r="M454" s="57"/>
    </row>
    <row r="455" spans="1:13" s="63" customFormat="1" ht="15">
      <c r="A455" s="3"/>
      <c r="B455" s="3"/>
      <c r="C455" s="107"/>
      <c r="D455" s="107"/>
      <c r="J455" s="64"/>
      <c r="L455" s="3"/>
      <c r="M455" s="57"/>
    </row>
    <row r="456" spans="1:13" s="63" customFormat="1" ht="15">
      <c r="A456" s="3"/>
      <c r="B456" s="3"/>
      <c r="C456" s="107"/>
      <c r="D456" s="107"/>
      <c r="J456" s="64"/>
      <c r="L456" s="3"/>
      <c r="M456" s="57"/>
    </row>
    <row r="457" spans="1:13" s="63" customFormat="1" ht="15">
      <c r="A457" s="3"/>
      <c r="B457" s="3"/>
      <c r="C457" s="107"/>
      <c r="D457" s="107"/>
      <c r="J457" s="64"/>
      <c r="L457" s="3"/>
      <c r="M457" s="57"/>
    </row>
    <row r="458" spans="1:13" s="63" customFormat="1" ht="15">
      <c r="A458" s="3"/>
      <c r="B458" s="3"/>
      <c r="C458" s="107"/>
      <c r="D458" s="107"/>
      <c r="J458" s="64"/>
      <c r="L458" s="3"/>
      <c r="M458" s="57"/>
    </row>
    <row r="459" spans="1:13" s="63" customFormat="1" ht="15">
      <c r="A459" s="3"/>
      <c r="B459" s="3"/>
      <c r="C459" s="107"/>
      <c r="D459" s="107"/>
      <c r="J459" s="64"/>
      <c r="L459" s="3"/>
      <c r="M459" s="57"/>
    </row>
    <row r="460" spans="1:13" s="63" customFormat="1" ht="15">
      <c r="A460" s="3"/>
      <c r="B460" s="3"/>
      <c r="C460" s="107"/>
      <c r="D460" s="107"/>
      <c r="J460" s="64"/>
      <c r="L460" s="3"/>
      <c r="M460" s="57"/>
    </row>
    <row r="461" spans="1:13" s="63" customFormat="1" ht="15">
      <c r="A461" s="3"/>
      <c r="B461" s="3"/>
      <c r="C461" s="107"/>
      <c r="D461" s="107"/>
      <c r="J461" s="64"/>
      <c r="L461" s="3"/>
      <c r="M461" s="57"/>
    </row>
    <row r="462" spans="1:13" s="63" customFormat="1" ht="15">
      <c r="A462" s="3"/>
      <c r="B462" s="3"/>
      <c r="C462" s="107"/>
      <c r="D462" s="107"/>
      <c r="J462" s="64"/>
      <c r="L462" s="3"/>
      <c r="M462" s="57"/>
    </row>
    <row r="463" spans="1:13" s="63" customFormat="1" ht="15">
      <c r="A463" s="3"/>
      <c r="B463" s="3"/>
      <c r="C463" s="107"/>
      <c r="D463" s="107"/>
      <c r="J463" s="64"/>
      <c r="L463" s="3"/>
      <c r="M463" s="57"/>
    </row>
    <row r="464" spans="1:13" s="63" customFormat="1" ht="15">
      <c r="A464" s="3"/>
      <c r="B464" s="3"/>
      <c r="C464" s="107"/>
      <c r="D464" s="107"/>
      <c r="J464" s="64"/>
      <c r="L464" s="3"/>
      <c r="M464" s="57"/>
    </row>
    <row r="465" spans="1:13" s="63" customFormat="1" ht="15">
      <c r="A465" s="3"/>
      <c r="B465" s="3"/>
      <c r="C465" s="107"/>
      <c r="D465" s="107"/>
      <c r="J465" s="64"/>
      <c r="L465" s="3"/>
      <c r="M465" s="57"/>
    </row>
    <row r="466" spans="1:13" s="63" customFormat="1" ht="15">
      <c r="A466" s="3"/>
      <c r="B466" s="3"/>
      <c r="C466" s="107"/>
      <c r="D466" s="107"/>
      <c r="J466" s="64"/>
      <c r="L466" s="3"/>
      <c r="M466" s="57"/>
    </row>
    <row r="467" spans="1:13" s="63" customFormat="1" ht="15">
      <c r="A467" s="3"/>
      <c r="B467" s="3"/>
      <c r="C467" s="107"/>
      <c r="D467" s="107"/>
      <c r="J467" s="64"/>
      <c r="L467" s="3"/>
      <c r="M467" s="57"/>
    </row>
    <row r="468" spans="1:13" s="63" customFormat="1" ht="15">
      <c r="A468" s="3"/>
      <c r="B468" s="3"/>
      <c r="C468" s="107"/>
      <c r="D468" s="107"/>
      <c r="J468" s="64"/>
      <c r="L468" s="3"/>
      <c r="M468" s="57"/>
    </row>
    <row r="469" spans="1:13" s="63" customFormat="1" ht="15">
      <c r="A469" s="3"/>
      <c r="B469" s="3"/>
      <c r="C469" s="107"/>
      <c r="D469" s="107"/>
      <c r="J469" s="64"/>
      <c r="L469" s="3"/>
      <c r="M469" s="57"/>
    </row>
    <row r="470" spans="1:13" s="63" customFormat="1" ht="15">
      <c r="A470" s="3"/>
      <c r="B470" s="3"/>
      <c r="C470" s="107"/>
      <c r="D470" s="107"/>
      <c r="J470" s="64"/>
      <c r="L470" s="3"/>
      <c r="M470" s="57"/>
    </row>
    <row r="471" spans="1:13" s="63" customFormat="1" ht="15">
      <c r="A471" s="3"/>
      <c r="B471" s="3"/>
      <c r="C471" s="107"/>
      <c r="D471" s="107"/>
      <c r="J471" s="64"/>
      <c r="L471" s="3"/>
      <c r="M471" s="57"/>
    </row>
    <row r="472" spans="1:13" s="63" customFormat="1" ht="15">
      <c r="A472" s="3"/>
      <c r="B472" s="3"/>
      <c r="C472" s="107"/>
      <c r="D472" s="107"/>
      <c r="J472" s="64"/>
      <c r="L472" s="3"/>
      <c r="M472" s="57"/>
    </row>
    <row r="473" spans="1:13" s="63" customFormat="1" ht="15">
      <c r="A473" s="3"/>
      <c r="B473" s="3"/>
      <c r="C473" s="107"/>
      <c r="D473" s="107"/>
      <c r="J473" s="64"/>
      <c r="L473" s="3"/>
      <c r="M473" s="57"/>
    </row>
    <row r="474" spans="1:13" s="63" customFormat="1" ht="15">
      <c r="A474" s="3"/>
      <c r="B474" s="3"/>
      <c r="C474" s="107"/>
      <c r="D474" s="107"/>
      <c r="J474" s="64"/>
      <c r="L474" s="3"/>
      <c r="M474" s="57"/>
    </row>
    <row r="475" spans="1:13" s="63" customFormat="1" ht="15">
      <c r="A475" s="3"/>
      <c r="B475" s="3"/>
      <c r="C475" s="107"/>
      <c r="D475" s="107"/>
      <c r="J475" s="64"/>
      <c r="L475" s="3"/>
      <c r="M475" s="57"/>
    </row>
    <row r="476" spans="1:13" s="63" customFormat="1" ht="15">
      <c r="A476" s="3"/>
      <c r="B476" s="3"/>
      <c r="C476" s="107"/>
      <c r="D476" s="107"/>
      <c r="J476" s="64"/>
      <c r="L476" s="3"/>
      <c r="M476" s="57"/>
    </row>
    <row r="477" spans="1:13" s="63" customFormat="1" ht="15">
      <c r="A477" s="3"/>
      <c r="B477" s="3"/>
      <c r="C477" s="107"/>
      <c r="D477" s="107"/>
      <c r="J477" s="64"/>
      <c r="L477" s="3"/>
      <c r="M477" s="57"/>
    </row>
    <row r="478" spans="1:13" s="63" customFormat="1" ht="15">
      <c r="A478" s="3"/>
      <c r="B478" s="3"/>
      <c r="C478" s="107"/>
      <c r="D478" s="107"/>
      <c r="J478" s="64"/>
      <c r="L478" s="3"/>
      <c r="M478" s="57"/>
    </row>
    <row r="479" spans="1:13" s="63" customFormat="1" ht="15">
      <c r="A479" s="3"/>
      <c r="B479" s="3"/>
      <c r="C479" s="107"/>
      <c r="D479" s="107"/>
      <c r="J479" s="64"/>
      <c r="L479" s="3"/>
      <c r="M479" s="57"/>
    </row>
    <row r="480" spans="1:13" s="63" customFormat="1" ht="15">
      <c r="A480" s="3"/>
      <c r="B480" s="3"/>
      <c r="C480" s="107"/>
      <c r="D480" s="107"/>
      <c r="J480" s="64"/>
      <c r="L480" s="3"/>
      <c r="M480" s="57"/>
    </row>
    <row r="481" spans="1:13" s="63" customFormat="1" ht="15">
      <c r="A481" s="3"/>
      <c r="B481" s="3"/>
      <c r="C481" s="107"/>
      <c r="D481" s="107"/>
      <c r="J481" s="64"/>
      <c r="L481" s="3"/>
      <c r="M481" s="57"/>
    </row>
    <row r="482" spans="1:13" s="63" customFormat="1" ht="15">
      <c r="A482" s="3"/>
      <c r="B482" s="3"/>
      <c r="C482" s="107"/>
      <c r="D482" s="107"/>
      <c r="J482" s="64"/>
      <c r="L482" s="3"/>
      <c r="M482" s="57"/>
    </row>
    <row r="483" spans="1:13" s="63" customFormat="1" ht="15">
      <c r="A483" s="3"/>
      <c r="B483" s="3"/>
      <c r="C483" s="107"/>
      <c r="D483" s="107"/>
      <c r="J483" s="64"/>
      <c r="L483" s="3"/>
      <c r="M483" s="57"/>
    </row>
    <row r="484" spans="1:13" s="63" customFormat="1" ht="15">
      <c r="A484" s="3"/>
      <c r="B484" s="3"/>
      <c r="C484" s="107"/>
      <c r="D484" s="107"/>
      <c r="J484" s="64"/>
      <c r="L484" s="3"/>
      <c r="M484" s="57"/>
    </row>
    <row r="485" spans="1:13" s="63" customFormat="1" ht="15">
      <c r="A485" s="3"/>
      <c r="B485" s="3"/>
      <c r="C485" s="107"/>
      <c r="D485" s="107"/>
      <c r="J485" s="64"/>
      <c r="L485" s="3"/>
      <c r="M485" s="57"/>
    </row>
    <row r="486" spans="1:13" s="63" customFormat="1" ht="15">
      <c r="A486" s="3"/>
      <c r="B486" s="3"/>
      <c r="C486" s="107"/>
      <c r="D486" s="107"/>
      <c r="J486" s="64"/>
      <c r="L486" s="3"/>
      <c r="M486" s="57"/>
    </row>
    <row r="487" spans="1:13" s="63" customFormat="1" ht="15">
      <c r="A487" s="3"/>
      <c r="B487" s="3"/>
      <c r="C487" s="107"/>
      <c r="D487" s="107"/>
      <c r="J487" s="64"/>
      <c r="L487" s="3"/>
      <c r="M487" s="57"/>
    </row>
    <row r="488" spans="1:13" s="63" customFormat="1" ht="15">
      <c r="A488" s="3"/>
      <c r="B488" s="3"/>
      <c r="C488" s="107"/>
      <c r="D488" s="107"/>
      <c r="J488" s="64"/>
      <c r="L488" s="3"/>
      <c r="M488" s="57"/>
    </row>
    <row r="489" spans="1:13" s="63" customFormat="1" ht="15">
      <c r="A489" s="3"/>
      <c r="B489" s="3"/>
      <c r="C489" s="107"/>
      <c r="D489" s="107"/>
      <c r="J489" s="64"/>
      <c r="L489" s="3"/>
      <c r="M489" s="57"/>
    </row>
    <row r="490" spans="1:13" s="63" customFormat="1" ht="15">
      <c r="A490" s="3"/>
      <c r="B490" s="3"/>
      <c r="C490" s="107"/>
      <c r="D490" s="107"/>
      <c r="J490" s="64"/>
      <c r="L490" s="3"/>
      <c r="M490" s="57"/>
    </row>
    <row r="491" spans="1:13" s="63" customFormat="1" ht="15">
      <c r="A491" s="3"/>
      <c r="B491" s="3"/>
      <c r="C491" s="107"/>
      <c r="D491" s="107"/>
      <c r="J491" s="64"/>
      <c r="L491" s="3"/>
      <c r="M491" s="57"/>
    </row>
    <row r="492" spans="1:13" s="63" customFormat="1" ht="15">
      <c r="A492" s="3"/>
      <c r="B492" s="3"/>
      <c r="C492" s="107"/>
      <c r="D492" s="107"/>
      <c r="J492" s="64"/>
      <c r="L492" s="3"/>
      <c r="M492" s="57"/>
    </row>
    <row r="493" spans="1:13" s="63" customFormat="1" ht="15">
      <c r="A493" s="3"/>
      <c r="B493" s="3"/>
      <c r="C493" s="107"/>
      <c r="D493" s="107"/>
      <c r="J493" s="64"/>
      <c r="L493" s="3"/>
      <c r="M493" s="57"/>
    </row>
    <row r="494" spans="1:13" s="63" customFormat="1" ht="15">
      <c r="A494" s="3"/>
      <c r="B494" s="3"/>
      <c r="C494" s="107"/>
      <c r="D494" s="107"/>
      <c r="J494" s="64"/>
      <c r="L494" s="3"/>
      <c r="M494" s="57"/>
    </row>
    <row r="495" spans="1:13" s="63" customFormat="1" ht="15">
      <c r="A495" s="3"/>
      <c r="B495" s="3"/>
      <c r="C495" s="107"/>
      <c r="D495" s="107"/>
      <c r="J495" s="64"/>
      <c r="L495" s="3"/>
      <c r="M495" s="57"/>
    </row>
    <row r="496" spans="1:13" s="63" customFormat="1" ht="15">
      <c r="A496" s="3"/>
      <c r="B496" s="3"/>
      <c r="C496" s="107"/>
      <c r="D496" s="107"/>
      <c r="J496" s="64"/>
      <c r="L496" s="3"/>
      <c r="M496" s="57"/>
    </row>
    <row r="497" spans="1:13" s="63" customFormat="1" ht="15">
      <c r="A497" s="3"/>
      <c r="B497" s="3"/>
      <c r="C497" s="107"/>
      <c r="D497" s="107"/>
      <c r="J497" s="64"/>
      <c r="L497" s="3"/>
      <c r="M497" s="57"/>
    </row>
    <row r="498" spans="1:13" s="63" customFormat="1" ht="15">
      <c r="A498" s="3"/>
      <c r="B498" s="3"/>
      <c r="C498" s="107"/>
      <c r="D498" s="107"/>
      <c r="J498" s="64"/>
      <c r="L498" s="3"/>
      <c r="M498" s="57"/>
    </row>
    <row r="499" spans="1:13" s="63" customFormat="1" ht="15">
      <c r="A499" s="3"/>
      <c r="B499" s="3"/>
      <c r="C499" s="107"/>
      <c r="D499" s="107"/>
      <c r="J499" s="64"/>
      <c r="L499" s="3"/>
      <c r="M499" s="57"/>
    </row>
    <row r="500" spans="1:13" s="63" customFormat="1" ht="15">
      <c r="A500" s="3"/>
      <c r="B500" s="3"/>
      <c r="C500" s="107"/>
      <c r="D500" s="107"/>
      <c r="J500" s="64"/>
      <c r="L500" s="3"/>
      <c r="M500" s="57"/>
    </row>
    <row r="501" spans="1:13" s="63" customFormat="1" ht="15">
      <c r="A501" s="3"/>
      <c r="B501" s="3"/>
      <c r="C501" s="107"/>
      <c r="D501" s="107"/>
      <c r="J501" s="64"/>
      <c r="L501" s="3"/>
      <c r="M501" s="57"/>
    </row>
    <row r="502" spans="1:13" s="63" customFormat="1" ht="15">
      <c r="A502" s="3"/>
      <c r="B502" s="3"/>
      <c r="C502" s="107"/>
      <c r="D502" s="107"/>
      <c r="J502" s="64"/>
      <c r="L502" s="3"/>
      <c r="M502" s="57"/>
    </row>
    <row r="503" spans="1:13" s="63" customFormat="1" ht="15">
      <c r="A503" s="3"/>
      <c r="B503" s="3"/>
      <c r="C503" s="107"/>
      <c r="D503" s="107"/>
      <c r="J503" s="64"/>
      <c r="L503" s="3"/>
      <c r="M503" s="57"/>
    </row>
    <row r="504" spans="1:13" s="63" customFormat="1" ht="15">
      <c r="A504" s="3"/>
      <c r="B504" s="3"/>
      <c r="C504" s="107"/>
      <c r="D504" s="107"/>
      <c r="J504" s="64"/>
      <c r="L504" s="3"/>
      <c r="M504" s="57"/>
    </row>
    <row r="505" spans="1:13" s="63" customFormat="1" ht="15">
      <c r="A505" s="3"/>
      <c r="B505" s="3"/>
      <c r="C505" s="107"/>
      <c r="D505" s="107"/>
      <c r="J505" s="64"/>
      <c r="L505" s="3"/>
      <c r="M505" s="57"/>
    </row>
    <row r="506" spans="1:13" s="63" customFormat="1" ht="15">
      <c r="A506" s="3"/>
      <c r="B506" s="3"/>
      <c r="C506" s="107"/>
      <c r="D506" s="107"/>
      <c r="J506" s="64"/>
      <c r="L506" s="3"/>
      <c r="M506" s="57"/>
    </row>
    <row r="507" spans="1:13" s="63" customFormat="1" ht="15">
      <c r="A507" s="3"/>
      <c r="B507" s="3"/>
      <c r="C507" s="107"/>
      <c r="D507" s="107"/>
      <c r="J507" s="64"/>
      <c r="L507" s="3"/>
      <c r="M507" s="57"/>
    </row>
    <row r="508" spans="1:13" s="63" customFormat="1" ht="15">
      <c r="A508" s="3"/>
      <c r="B508" s="3"/>
      <c r="C508" s="107"/>
      <c r="D508" s="107"/>
      <c r="J508" s="64"/>
      <c r="L508" s="3"/>
      <c r="M508" s="57"/>
    </row>
    <row r="509" spans="1:13" s="63" customFormat="1" ht="15">
      <c r="A509" s="3"/>
      <c r="B509" s="3"/>
      <c r="C509" s="107"/>
      <c r="D509" s="107"/>
      <c r="J509" s="64"/>
      <c r="L509" s="3"/>
      <c r="M509" s="57"/>
    </row>
    <row r="510" spans="1:13" s="63" customFormat="1" ht="15">
      <c r="A510" s="3"/>
      <c r="B510" s="3"/>
      <c r="C510" s="107"/>
      <c r="D510" s="107"/>
      <c r="J510" s="64"/>
      <c r="L510" s="3"/>
      <c r="M510" s="57"/>
    </row>
    <row r="511" spans="1:13" s="63" customFormat="1" ht="15">
      <c r="A511" s="3"/>
      <c r="B511" s="3"/>
      <c r="C511" s="107"/>
      <c r="D511" s="107"/>
      <c r="J511" s="64"/>
      <c r="L511" s="3"/>
      <c r="M511" s="57"/>
    </row>
    <row r="512" spans="1:13" s="63" customFormat="1" ht="15">
      <c r="A512" s="3"/>
      <c r="B512" s="3"/>
      <c r="C512" s="107"/>
      <c r="D512" s="107"/>
      <c r="J512" s="64"/>
      <c r="L512" s="3"/>
      <c r="M512" s="57"/>
    </row>
    <row r="513" spans="1:13" s="63" customFormat="1" ht="15">
      <c r="A513" s="3"/>
      <c r="B513" s="3"/>
      <c r="C513" s="107"/>
      <c r="D513" s="107"/>
      <c r="J513" s="64"/>
      <c r="L513" s="3"/>
      <c r="M513" s="57"/>
    </row>
    <row r="514" spans="1:13" s="63" customFormat="1" ht="15">
      <c r="A514" s="3"/>
      <c r="B514" s="3"/>
      <c r="C514" s="107"/>
      <c r="D514" s="107"/>
      <c r="J514" s="64"/>
      <c r="L514" s="3"/>
      <c r="M514" s="57"/>
    </row>
    <row r="515" spans="1:13" s="63" customFormat="1" ht="15">
      <c r="A515" s="3"/>
      <c r="B515" s="3"/>
      <c r="C515" s="107"/>
      <c r="D515" s="107"/>
      <c r="J515" s="64"/>
      <c r="L515" s="3"/>
      <c r="M515" s="57"/>
    </row>
    <row r="516" spans="1:13" s="63" customFormat="1" ht="15">
      <c r="A516" s="3"/>
      <c r="B516" s="3"/>
      <c r="C516" s="107"/>
      <c r="D516" s="107"/>
      <c r="J516" s="64"/>
      <c r="L516" s="3"/>
      <c r="M516" s="57"/>
    </row>
    <row r="517" spans="1:13" s="63" customFormat="1" ht="15">
      <c r="A517" s="3"/>
      <c r="B517" s="3"/>
      <c r="C517" s="107"/>
      <c r="D517" s="107"/>
      <c r="J517" s="64"/>
      <c r="L517" s="3"/>
      <c r="M517" s="57"/>
    </row>
    <row r="518" spans="1:13" s="63" customFormat="1" ht="15">
      <c r="A518" s="3"/>
      <c r="B518" s="3"/>
      <c r="C518" s="107"/>
      <c r="D518" s="107"/>
      <c r="J518" s="64"/>
      <c r="L518" s="3"/>
      <c r="M518" s="57"/>
    </row>
    <row r="519" spans="1:13" s="63" customFormat="1" ht="15">
      <c r="A519" s="3"/>
      <c r="B519" s="3"/>
      <c r="C519" s="107"/>
      <c r="D519" s="107"/>
      <c r="J519" s="64"/>
      <c r="L519" s="3"/>
      <c r="M519" s="57"/>
    </row>
    <row r="520" spans="1:13" s="63" customFormat="1" ht="15">
      <c r="A520" s="3"/>
      <c r="B520" s="3"/>
      <c r="C520" s="107"/>
      <c r="D520" s="107"/>
      <c r="J520" s="64"/>
      <c r="L520" s="3"/>
      <c r="M520" s="57"/>
    </row>
    <row r="521" spans="1:13" s="63" customFormat="1" ht="15">
      <c r="A521" s="3"/>
      <c r="B521" s="3"/>
      <c r="C521" s="107"/>
      <c r="D521" s="107"/>
      <c r="J521" s="64"/>
      <c r="L521" s="3"/>
      <c r="M521" s="57"/>
    </row>
    <row r="522" spans="1:13" s="63" customFormat="1" ht="15">
      <c r="A522" s="3"/>
      <c r="B522" s="3"/>
      <c r="C522" s="107"/>
      <c r="D522" s="107"/>
      <c r="J522" s="64"/>
      <c r="L522" s="3"/>
      <c r="M522" s="57"/>
    </row>
    <row r="523" spans="1:13" s="63" customFormat="1" ht="15">
      <c r="A523" s="3"/>
      <c r="B523" s="3"/>
      <c r="C523" s="107"/>
      <c r="D523" s="107"/>
      <c r="J523" s="64"/>
      <c r="L523" s="3"/>
      <c r="M523" s="57"/>
    </row>
    <row r="524" spans="1:13" s="63" customFormat="1" ht="15">
      <c r="A524" s="3"/>
      <c r="B524" s="3"/>
      <c r="C524" s="107"/>
      <c r="D524" s="107"/>
      <c r="J524" s="64"/>
      <c r="L524" s="3"/>
      <c r="M524" s="57"/>
    </row>
    <row r="525" spans="1:13" s="63" customFormat="1" ht="15">
      <c r="A525" s="3"/>
      <c r="B525" s="3"/>
      <c r="C525" s="107"/>
      <c r="D525" s="107"/>
      <c r="J525" s="64"/>
      <c r="L525" s="3"/>
      <c r="M525" s="57"/>
    </row>
    <row r="526" spans="1:13" s="63" customFormat="1" ht="15">
      <c r="A526" s="3"/>
      <c r="B526" s="3"/>
      <c r="C526" s="107"/>
      <c r="D526" s="107"/>
      <c r="J526" s="64"/>
      <c r="L526" s="3"/>
      <c r="M526" s="57"/>
    </row>
    <row r="527" spans="1:13" s="63" customFormat="1" ht="15">
      <c r="A527" s="3"/>
      <c r="B527" s="3"/>
      <c r="C527" s="107"/>
      <c r="D527" s="107"/>
      <c r="J527" s="64"/>
      <c r="L527" s="3"/>
      <c r="M527" s="57"/>
    </row>
    <row r="528" spans="1:13" s="63" customFormat="1" ht="15">
      <c r="A528" s="3"/>
      <c r="B528" s="3"/>
      <c r="C528" s="107"/>
      <c r="D528" s="107"/>
      <c r="J528" s="64"/>
      <c r="L528" s="3"/>
      <c r="M528" s="57"/>
    </row>
    <row r="529" spans="1:13" s="63" customFormat="1" ht="15">
      <c r="A529" s="3"/>
      <c r="B529" s="3"/>
      <c r="C529" s="107"/>
      <c r="D529" s="107"/>
      <c r="J529" s="64"/>
      <c r="L529" s="3"/>
      <c r="M529" s="57"/>
    </row>
    <row r="530" spans="1:13" s="63" customFormat="1" ht="15">
      <c r="A530" s="3"/>
      <c r="B530" s="3"/>
      <c r="C530" s="107"/>
      <c r="D530" s="107"/>
      <c r="J530" s="64"/>
      <c r="L530" s="3"/>
      <c r="M530" s="57"/>
    </row>
    <row r="531" spans="1:13" s="63" customFormat="1" ht="15">
      <c r="A531" s="3"/>
      <c r="B531" s="3"/>
      <c r="C531" s="107"/>
      <c r="D531" s="107"/>
      <c r="J531" s="64"/>
      <c r="L531" s="3"/>
      <c r="M531" s="57"/>
    </row>
    <row r="532" spans="1:13" s="63" customFormat="1" ht="15">
      <c r="A532" s="3"/>
      <c r="B532" s="3"/>
      <c r="C532" s="107"/>
      <c r="D532" s="107"/>
      <c r="J532" s="64"/>
      <c r="L532" s="3"/>
      <c r="M532" s="57"/>
    </row>
    <row r="533" spans="1:13" s="63" customFormat="1" ht="15">
      <c r="A533" s="3"/>
      <c r="B533" s="3"/>
      <c r="C533" s="107"/>
      <c r="D533" s="107"/>
      <c r="J533" s="64"/>
      <c r="L533" s="3"/>
      <c r="M533" s="57"/>
    </row>
    <row r="534" spans="1:13" s="63" customFormat="1" ht="15">
      <c r="A534" s="3"/>
      <c r="B534" s="3"/>
      <c r="C534" s="107"/>
      <c r="D534" s="107"/>
      <c r="J534" s="64"/>
      <c r="L534" s="3"/>
      <c r="M534" s="57"/>
    </row>
    <row r="535" spans="1:13" s="63" customFormat="1" ht="15">
      <c r="A535" s="3"/>
      <c r="B535" s="3"/>
      <c r="C535" s="107"/>
      <c r="D535" s="107"/>
      <c r="J535" s="64"/>
      <c r="L535" s="3"/>
      <c r="M535" s="57"/>
    </row>
    <row r="536" spans="1:13" s="63" customFormat="1" ht="15">
      <c r="A536" s="3"/>
      <c r="B536" s="3"/>
      <c r="C536" s="107"/>
      <c r="D536" s="107"/>
      <c r="J536" s="64"/>
      <c r="L536" s="3"/>
      <c r="M536" s="57"/>
    </row>
    <row r="537" spans="1:13" s="63" customFormat="1" ht="15">
      <c r="A537" s="3"/>
      <c r="B537" s="3"/>
      <c r="C537" s="107"/>
      <c r="D537" s="107"/>
      <c r="J537" s="64"/>
      <c r="L537" s="3"/>
      <c r="M537" s="57"/>
    </row>
    <row r="538" spans="1:13" s="63" customFormat="1" ht="15">
      <c r="A538" s="3"/>
      <c r="B538" s="3"/>
      <c r="C538" s="107"/>
      <c r="D538" s="107"/>
      <c r="J538" s="64"/>
      <c r="L538" s="3"/>
      <c r="M538" s="57"/>
    </row>
    <row r="539" spans="1:13" s="63" customFormat="1" ht="15">
      <c r="A539" s="3"/>
      <c r="B539" s="3"/>
      <c r="C539" s="107"/>
      <c r="D539" s="107"/>
      <c r="J539" s="64"/>
      <c r="L539" s="3"/>
      <c r="M539" s="57"/>
    </row>
    <row r="540" spans="1:13" s="63" customFormat="1" ht="15">
      <c r="A540" s="3"/>
      <c r="B540" s="3"/>
      <c r="C540" s="107"/>
      <c r="D540" s="107"/>
      <c r="J540" s="64"/>
      <c r="L540" s="3"/>
      <c r="M540" s="57"/>
    </row>
    <row r="541" spans="1:13" s="63" customFormat="1" ht="15">
      <c r="A541" s="3"/>
      <c r="B541" s="3"/>
      <c r="C541" s="107"/>
      <c r="D541" s="107"/>
      <c r="J541" s="64"/>
      <c r="L541" s="3"/>
      <c r="M541" s="57"/>
    </row>
    <row r="542" spans="1:13" s="63" customFormat="1" ht="15">
      <c r="A542" s="3"/>
      <c r="B542" s="3"/>
      <c r="C542" s="107"/>
      <c r="D542" s="107"/>
      <c r="J542" s="64"/>
      <c r="L542" s="3"/>
      <c r="M542" s="57"/>
    </row>
    <row r="543" spans="1:13" s="63" customFormat="1" ht="15">
      <c r="A543" s="3"/>
      <c r="B543" s="3"/>
      <c r="C543" s="107"/>
      <c r="D543" s="107"/>
      <c r="J543" s="64"/>
      <c r="L543" s="3"/>
      <c r="M543" s="57"/>
    </row>
    <row r="544" spans="1:13" s="63" customFormat="1" ht="15">
      <c r="A544" s="3"/>
      <c r="B544" s="3"/>
      <c r="C544" s="107"/>
      <c r="D544" s="107"/>
      <c r="J544" s="64"/>
      <c r="L544" s="3"/>
      <c r="M544" s="57"/>
    </row>
    <row r="545" spans="1:13" s="63" customFormat="1" ht="15">
      <c r="A545" s="3"/>
      <c r="B545" s="3"/>
      <c r="C545" s="107"/>
      <c r="D545" s="107"/>
      <c r="J545" s="64"/>
      <c r="L545" s="3"/>
      <c r="M545" s="57"/>
    </row>
    <row r="546" spans="1:13" s="63" customFormat="1" ht="15">
      <c r="A546" s="3"/>
      <c r="B546" s="3"/>
      <c r="C546" s="107"/>
      <c r="D546" s="107"/>
      <c r="J546" s="64"/>
      <c r="L546" s="3"/>
      <c r="M546" s="57"/>
    </row>
    <row r="547" spans="1:13" s="63" customFormat="1" ht="15">
      <c r="A547" s="3"/>
      <c r="B547" s="3"/>
      <c r="C547" s="107"/>
      <c r="D547" s="107"/>
      <c r="J547" s="64"/>
      <c r="L547" s="3"/>
      <c r="M547" s="57"/>
    </row>
    <row r="548" spans="1:13" s="63" customFormat="1" ht="15">
      <c r="A548" s="3"/>
      <c r="B548" s="3"/>
      <c r="C548" s="107"/>
      <c r="D548" s="107"/>
      <c r="J548" s="64"/>
      <c r="L548" s="3"/>
      <c r="M548" s="57"/>
    </row>
    <row r="549" spans="1:13" s="63" customFormat="1" ht="15">
      <c r="A549" s="3"/>
      <c r="B549" s="3"/>
      <c r="C549" s="107"/>
      <c r="D549" s="107"/>
      <c r="J549" s="64"/>
      <c r="L549" s="3"/>
      <c r="M549" s="57"/>
    </row>
    <row r="550" spans="1:13" s="63" customFormat="1" ht="15">
      <c r="A550" s="3"/>
      <c r="B550" s="3"/>
      <c r="C550" s="107"/>
      <c r="D550" s="107"/>
      <c r="J550" s="64"/>
      <c r="L550" s="3"/>
      <c r="M550" s="57"/>
    </row>
    <row r="551" spans="1:13" s="63" customFormat="1" ht="15">
      <c r="A551" s="3"/>
      <c r="B551" s="3"/>
      <c r="C551" s="107"/>
      <c r="D551" s="107"/>
      <c r="J551" s="64"/>
      <c r="L551" s="3"/>
      <c r="M551" s="57"/>
    </row>
    <row r="552" spans="1:13" s="63" customFormat="1" ht="15">
      <c r="A552" s="3"/>
      <c r="B552" s="3"/>
      <c r="C552" s="107"/>
      <c r="D552" s="107"/>
      <c r="J552" s="64"/>
      <c r="L552" s="3"/>
      <c r="M552" s="57"/>
    </row>
    <row r="553" spans="1:13" s="63" customFormat="1" ht="15">
      <c r="A553" s="3"/>
      <c r="B553" s="3"/>
      <c r="C553" s="107"/>
      <c r="D553" s="107"/>
      <c r="J553" s="64"/>
      <c r="L553" s="3"/>
      <c r="M553" s="57"/>
    </row>
    <row r="554" spans="1:13" s="63" customFormat="1" ht="15">
      <c r="A554" s="3"/>
      <c r="B554" s="3"/>
      <c r="C554" s="107"/>
      <c r="D554" s="107"/>
      <c r="J554" s="64"/>
      <c r="L554" s="3"/>
      <c r="M554" s="57"/>
    </row>
    <row r="555" spans="1:13" s="63" customFormat="1" ht="15">
      <c r="A555" s="3"/>
      <c r="B555" s="3"/>
      <c r="C555" s="107"/>
      <c r="D555" s="107"/>
      <c r="J555" s="64"/>
      <c r="L555" s="3"/>
      <c r="M555" s="57"/>
    </row>
    <row r="556" spans="1:13" s="63" customFormat="1" ht="15">
      <c r="A556" s="3"/>
      <c r="B556" s="3"/>
      <c r="C556" s="107"/>
      <c r="D556" s="107"/>
      <c r="J556" s="64"/>
      <c r="L556" s="3"/>
      <c r="M556" s="57"/>
    </row>
    <row r="557" spans="1:13" s="63" customFormat="1" ht="15">
      <c r="A557" s="3"/>
      <c r="B557" s="3"/>
      <c r="C557" s="107"/>
      <c r="D557" s="107"/>
      <c r="J557" s="64"/>
      <c r="L557" s="3"/>
      <c r="M557" s="57"/>
    </row>
    <row r="558" spans="1:13" s="63" customFormat="1" ht="15">
      <c r="A558" s="3"/>
      <c r="B558" s="3"/>
      <c r="C558" s="107"/>
      <c r="D558" s="107"/>
      <c r="J558" s="64"/>
      <c r="L558" s="3"/>
      <c r="M558" s="57"/>
    </row>
    <row r="559" spans="1:13" s="63" customFormat="1" ht="15">
      <c r="A559" s="3"/>
      <c r="B559" s="3"/>
      <c r="C559" s="107"/>
      <c r="D559" s="107"/>
      <c r="J559" s="64"/>
      <c r="L559" s="3"/>
      <c r="M559" s="57"/>
    </row>
    <row r="560" spans="1:13" s="63" customFormat="1" ht="15">
      <c r="A560" s="3"/>
      <c r="B560" s="3"/>
      <c r="C560" s="107"/>
      <c r="D560" s="107"/>
      <c r="J560" s="64"/>
      <c r="L560" s="3"/>
      <c r="M560" s="57"/>
    </row>
    <row r="561" spans="1:13" s="63" customFormat="1" ht="15">
      <c r="A561" s="3"/>
      <c r="B561" s="3"/>
      <c r="C561" s="107"/>
      <c r="D561" s="107"/>
      <c r="J561" s="64"/>
      <c r="L561" s="3"/>
      <c r="M561" s="57"/>
    </row>
    <row r="562" spans="1:13" s="63" customFormat="1" ht="15">
      <c r="A562" s="3"/>
      <c r="B562" s="3"/>
      <c r="C562" s="107"/>
      <c r="D562" s="107"/>
      <c r="J562" s="64"/>
      <c r="L562" s="3"/>
      <c r="M562" s="57"/>
    </row>
    <row r="563" spans="1:13" s="63" customFormat="1" ht="15">
      <c r="A563" s="3"/>
      <c r="B563" s="3"/>
      <c r="C563" s="107"/>
      <c r="D563" s="107"/>
      <c r="J563" s="64"/>
      <c r="L563" s="3"/>
      <c r="M563" s="57"/>
    </row>
    <row r="564" spans="1:13" s="63" customFormat="1" ht="15">
      <c r="A564" s="3"/>
      <c r="B564" s="3"/>
      <c r="C564" s="107"/>
      <c r="D564" s="107"/>
      <c r="J564" s="64"/>
      <c r="L564" s="3"/>
      <c r="M564" s="57"/>
    </row>
    <row r="565" spans="1:13" s="63" customFormat="1" ht="15">
      <c r="A565" s="3"/>
      <c r="B565" s="3"/>
      <c r="C565" s="107"/>
      <c r="D565" s="107"/>
      <c r="J565" s="64"/>
      <c r="L565" s="3"/>
      <c r="M565" s="57"/>
    </row>
    <row r="566" spans="1:13" s="63" customFormat="1" ht="15">
      <c r="A566" s="3"/>
      <c r="B566" s="3"/>
      <c r="C566" s="107"/>
      <c r="D566" s="107"/>
      <c r="J566" s="64"/>
      <c r="L566" s="3"/>
      <c r="M566" s="57"/>
    </row>
    <row r="567" spans="1:13" s="63" customFormat="1" ht="15">
      <c r="A567" s="3"/>
      <c r="B567" s="3"/>
      <c r="C567" s="107"/>
      <c r="D567" s="107"/>
      <c r="J567" s="64"/>
      <c r="L567" s="3"/>
      <c r="M567" s="57"/>
    </row>
    <row r="568" spans="1:13" s="63" customFormat="1" ht="15">
      <c r="A568" s="3"/>
      <c r="B568" s="3"/>
      <c r="C568" s="107"/>
      <c r="D568" s="107"/>
      <c r="J568" s="64"/>
      <c r="L568" s="3"/>
      <c r="M568" s="57"/>
    </row>
    <row r="569" spans="1:13" s="63" customFormat="1" ht="15">
      <c r="A569" s="3"/>
      <c r="B569" s="3"/>
      <c r="C569" s="107"/>
      <c r="D569" s="107"/>
      <c r="J569" s="64"/>
      <c r="L569" s="3"/>
      <c r="M569" s="57"/>
    </row>
    <row r="570" spans="1:13" s="63" customFormat="1" ht="15">
      <c r="A570" s="3"/>
      <c r="B570" s="3"/>
      <c r="C570" s="107"/>
      <c r="D570" s="107"/>
      <c r="J570" s="64"/>
      <c r="L570" s="3"/>
      <c r="M570" s="57"/>
    </row>
    <row r="571" spans="1:13" s="63" customFormat="1" ht="15">
      <c r="A571" s="3"/>
      <c r="B571" s="3"/>
      <c r="C571" s="107"/>
      <c r="D571" s="107"/>
      <c r="J571" s="64"/>
      <c r="L571" s="3"/>
      <c r="M571" s="57"/>
    </row>
    <row r="572" spans="1:13" s="63" customFormat="1" ht="15">
      <c r="A572" s="3"/>
      <c r="B572" s="3"/>
      <c r="C572" s="107"/>
      <c r="D572" s="107"/>
      <c r="J572" s="64"/>
      <c r="L572" s="3"/>
      <c r="M572" s="57"/>
    </row>
    <row r="573" spans="1:13" s="63" customFormat="1" ht="15">
      <c r="A573" s="3"/>
      <c r="B573" s="3"/>
      <c r="C573" s="107"/>
      <c r="D573" s="107"/>
      <c r="J573" s="64"/>
      <c r="L573" s="3"/>
      <c r="M573" s="57"/>
    </row>
    <row r="574" spans="1:13" s="63" customFormat="1" ht="15">
      <c r="A574" s="3"/>
      <c r="B574" s="3"/>
      <c r="C574" s="107"/>
      <c r="D574" s="107"/>
      <c r="J574" s="64"/>
      <c r="L574" s="3"/>
      <c r="M574" s="57"/>
    </row>
    <row r="575" spans="1:13" s="63" customFormat="1" ht="15">
      <c r="A575" s="3"/>
      <c r="B575" s="3"/>
      <c r="C575" s="107"/>
      <c r="D575" s="107"/>
      <c r="J575" s="64"/>
      <c r="L575" s="3"/>
      <c r="M575" s="57"/>
    </row>
    <row r="576" spans="1:13" s="63" customFormat="1" ht="15">
      <c r="A576" s="3"/>
      <c r="B576" s="3"/>
      <c r="C576" s="107"/>
      <c r="D576" s="107"/>
      <c r="J576" s="64"/>
      <c r="L576" s="3"/>
      <c r="M576" s="57"/>
    </row>
    <row r="577" spans="1:13" s="63" customFormat="1" ht="15">
      <c r="A577" s="3"/>
      <c r="B577" s="3"/>
      <c r="C577" s="107"/>
      <c r="D577" s="107"/>
      <c r="J577" s="64"/>
      <c r="L577" s="3"/>
      <c r="M577" s="57"/>
    </row>
    <row r="578" spans="1:13" s="63" customFormat="1" ht="15">
      <c r="A578" s="3"/>
      <c r="B578" s="3"/>
      <c r="C578" s="107"/>
      <c r="D578" s="107"/>
      <c r="J578" s="64"/>
      <c r="L578" s="3"/>
      <c r="M578" s="57"/>
    </row>
    <row r="579" spans="1:13" s="63" customFormat="1" ht="15">
      <c r="A579" s="3"/>
      <c r="B579" s="3"/>
      <c r="C579" s="107"/>
      <c r="D579" s="107"/>
      <c r="J579" s="64"/>
      <c r="L579" s="3"/>
      <c r="M579" s="57"/>
    </row>
    <row r="580" spans="1:13" s="63" customFormat="1" ht="15">
      <c r="A580" s="3"/>
      <c r="B580" s="3"/>
      <c r="C580" s="107"/>
      <c r="D580" s="107"/>
      <c r="J580" s="64"/>
      <c r="L580" s="3"/>
      <c r="M580" s="57"/>
    </row>
    <row r="581" spans="1:13" s="63" customFormat="1" ht="15">
      <c r="A581" s="3"/>
      <c r="B581" s="3"/>
      <c r="C581" s="107"/>
      <c r="D581" s="107"/>
      <c r="J581" s="64"/>
      <c r="L581" s="3"/>
      <c r="M581" s="57"/>
    </row>
    <row r="582" spans="1:13" s="63" customFormat="1" ht="15">
      <c r="A582" s="3"/>
      <c r="B582" s="3"/>
      <c r="C582" s="107"/>
      <c r="D582" s="107"/>
      <c r="J582" s="64"/>
      <c r="L582" s="3"/>
      <c r="M582" s="57"/>
    </row>
    <row r="583" spans="1:13" s="63" customFormat="1" ht="15">
      <c r="A583" s="3"/>
      <c r="B583" s="3"/>
      <c r="C583" s="107"/>
      <c r="D583" s="107"/>
      <c r="J583" s="64"/>
      <c r="L583" s="3"/>
      <c r="M583" s="57"/>
    </row>
    <row r="584" spans="1:13" s="63" customFormat="1" ht="15">
      <c r="A584" s="3"/>
      <c r="B584" s="3"/>
      <c r="C584" s="107"/>
      <c r="D584" s="107"/>
      <c r="J584" s="64"/>
      <c r="L584" s="3"/>
      <c r="M584" s="57"/>
    </row>
    <row r="585" spans="1:13" s="63" customFormat="1" ht="15">
      <c r="A585" s="3"/>
      <c r="B585" s="3"/>
      <c r="C585" s="107"/>
      <c r="D585" s="107"/>
      <c r="J585" s="64"/>
      <c r="L585" s="3"/>
      <c r="M585" s="57"/>
    </row>
    <row r="586" spans="1:13" s="63" customFormat="1" ht="15">
      <c r="A586" s="3"/>
      <c r="B586" s="3"/>
      <c r="C586" s="107"/>
      <c r="D586" s="107"/>
      <c r="J586" s="64"/>
      <c r="L586" s="3"/>
      <c r="M586" s="57"/>
    </row>
    <row r="587" spans="1:13" s="63" customFormat="1" ht="15">
      <c r="A587" s="3"/>
      <c r="B587" s="3"/>
      <c r="C587" s="107"/>
      <c r="D587" s="107"/>
      <c r="J587" s="64"/>
      <c r="L587" s="3"/>
      <c r="M587" s="57"/>
    </row>
    <row r="588" spans="1:13" s="63" customFormat="1" ht="15">
      <c r="A588" s="3"/>
      <c r="B588" s="3"/>
      <c r="C588" s="107"/>
      <c r="D588" s="107"/>
      <c r="J588" s="64"/>
      <c r="L588" s="3"/>
      <c r="M588" s="57"/>
    </row>
    <row r="589" spans="1:13" s="63" customFormat="1" ht="15">
      <c r="A589" s="3"/>
      <c r="B589" s="3"/>
      <c r="C589" s="107"/>
      <c r="D589" s="107"/>
      <c r="J589" s="64"/>
      <c r="L589" s="3"/>
      <c r="M589" s="57"/>
    </row>
    <row r="590" spans="1:13" s="63" customFormat="1" ht="15">
      <c r="A590" s="3"/>
      <c r="B590" s="3"/>
      <c r="C590" s="107"/>
      <c r="D590" s="107"/>
      <c r="J590" s="64"/>
      <c r="L590" s="3"/>
      <c r="M590" s="57"/>
    </row>
    <row r="591" spans="1:13" s="63" customFormat="1" ht="15">
      <c r="A591" s="3"/>
      <c r="B591" s="3"/>
      <c r="C591" s="107"/>
      <c r="D591" s="107"/>
      <c r="J591" s="64"/>
      <c r="L591" s="3"/>
      <c r="M591" s="57"/>
    </row>
    <row r="592" spans="1:13" s="63" customFormat="1" ht="15">
      <c r="A592" s="3"/>
      <c r="B592" s="3"/>
      <c r="C592" s="107"/>
      <c r="D592" s="107"/>
      <c r="J592" s="64"/>
      <c r="L592" s="3"/>
      <c r="M592" s="57"/>
    </row>
    <row r="593" spans="1:13" s="63" customFormat="1" ht="15">
      <c r="A593" s="3"/>
      <c r="B593" s="3"/>
      <c r="C593" s="107"/>
      <c r="D593" s="107"/>
      <c r="J593" s="64"/>
      <c r="L593" s="3"/>
      <c r="M593" s="57"/>
    </row>
    <row r="594" spans="1:13" s="63" customFormat="1" ht="15">
      <c r="A594" s="3"/>
      <c r="B594" s="3"/>
      <c r="C594" s="107"/>
      <c r="D594" s="107"/>
      <c r="J594" s="64"/>
      <c r="L594" s="3"/>
      <c r="M594" s="57"/>
    </row>
    <row r="595" spans="1:13" s="63" customFormat="1" ht="15">
      <c r="A595" s="3"/>
      <c r="B595" s="3"/>
      <c r="C595" s="107"/>
      <c r="D595" s="107"/>
      <c r="J595" s="64"/>
      <c r="L595" s="3"/>
      <c r="M595" s="57"/>
    </row>
    <row r="596" spans="1:13" s="63" customFormat="1" ht="15">
      <c r="A596" s="3"/>
      <c r="B596" s="3"/>
      <c r="C596" s="107"/>
      <c r="D596" s="107"/>
      <c r="J596" s="64"/>
      <c r="L596" s="3"/>
      <c r="M596" s="57"/>
    </row>
    <row r="597" spans="1:13" s="63" customFormat="1" ht="15">
      <c r="A597" s="3"/>
      <c r="B597" s="3"/>
      <c r="C597" s="107"/>
      <c r="D597" s="107"/>
      <c r="J597" s="64"/>
      <c r="L597" s="3"/>
      <c r="M597" s="57"/>
    </row>
    <row r="598" spans="1:13" s="63" customFormat="1" ht="15">
      <c r="A598" s="3"/>
      <c r="B598" s="3"/>
      <c r="C598" s="107"/>
      <c r="D598" s="107"/>
      <c r="J598" s="64"/>
      <c r="L598" s="3"/>
      <c r="M598" s="57"/>
    </row>
    <row r="599" spans="1:13" s="63" customFormat="1" ht="15">
      <c r="A599" s="3"/>
      <c r="B599" s="3"/>
      <c r="C599" s="107"/>
      <c r="D599" s="107"/>
      <c r="J599" s="64"/>
      <c r="L599" s="3"/>
      <c r="M599" s="57"/>
    </row>
    <row r="600" spans="1:13" s="63" customFormat="1" ht="15">
      <c r="A600" s="3"/>
      <c r="B600" s="3"/>
      <c r="C600" s="107"/>
      <c r="D600" s="107"/>
      <c r="J600" s="64"/>
      <c r="L600" s="3"/>
      <c r="M600" s="57"/>
    </row>
    <row r="601" spans="1:13" s="63" customFormat="1" ht="15">
      <c r="A601" s="3"/>
      <c r="B601" s="3"/>
      <c r="C601" s="107"/>
      <c r="D601" s="107"/>
      <c r="J601" s="64"/>
      <c r="L601" s="3"/>
      <c r="M601" s="57"/>
    </row>
    <row r="602" spans="1:13" s="63" customFormat="1" ht="15">
      <c r="A602" s="3"/>
      <c r="B602" s="3"/>
      <c r="C602" s="107"/>
      <c r="D602" s="107"/>
      <c r="J602" s="64"/>
      <c r="L602" s="3"/>
      <c r="M602" s="57"/>
    </row>
    <row r="603" spans="1:13" s="63" customFormat="1" ht="15">
      <c r="A603" s="3"/>
      <c r="B603" s="3"/>
      <c r="C603" s="107"/>
      <c r="D603" s="107"/>
      <c r="J603" s="64"/>
      <c r="L603" s="3"/>
      <c r="M603" s="57"/>
    </row>
    <row r="604" spans="1:13" s="63" customFormat="1" ht="15">
      <c r="A604" s="3"/>
      <c r="B604" s="3"/>
      <c r="C604" s="107"/>
      <c r="D604" s="107"/>
      <c r="J604" s="64"/>
      <c r="L604" s="3"/>
      <c r="M604" s="57"/>
    </row>
    <row r="605" spans="1:13" s="63" customFormat="1" ht="15">
      <c r="A605" s="3"/>
      <c r="B605" s="3"/>
      <c r="C605" s="107"/>
      <c r="D605" s="107"/>
      <c r="J605" s="64"/>
      <c r="L605" s="3"/>
      <c r="M605" s="57"/>
    </row>
    <row r="606" spans="1:13" s="63" customFormat="1" ht="15">
      <c r="A606" s="3"/>
      <c r="B606" s="3"/>
      <c r="C606" s="107"/>
      <c r="D606" s="107"/>
      <c r="J606" s="64"/>
      <c r="L606" s="3"/>
      <c r="M606" s="57"/>
    </row>
    <row r="607" spans="1:13" s="63" customFormat="1" ht="15">
      <c r="A607" s="3"/>
      <c r="B607" s="3"/>
      <c r="C607" s="107"/>
      <c r="D607" s="107"/>
      <c r="J607" s="64"/>
      <c r="L607" s="3"/>
      <c r="M607" s="57"/>
    </row>
    <row r="608" spans="1:13" s="63" customFormat="1" ht="15">
      <c r="A608" s="3"/>
      <c r="B608" s="3"/>
      <c r="C608" s="107"/>
      <c r="D608" s="107"/>
      <c r="J608" s="64"/>
      <c r="L608" s="3"/>
      <c r="M608" s="57"/>
    </row>
    <row r="609" spans="1:13" s="63" customFormat="1" ht="15">
      <c r="A609" s="3"/>
      <c r="B609" s="3"/>
      <c r="C609" s="107"/>
      <c r="D609" s="107"/>
      <c r="J609" s="64"/>
      <c r="L609" s="3"/>
      <c r="M609" s="57"/>
    </row>
    <row r="610" spans="1:13" s="63" customFormat="1" ht="15">
      <c r="A610" s="3"/>
      <c r="B610" s="3"/>
      <c r="C610" s="107"/>
      <c r="D610" s="107"/>
      <c r="J610" s="64"/>
      <c r="L610" s="3"/>
      <c r="M610" s="57"/>
    </row>
    <row r="611" spans="1:13" s="63" customFormat="1" ht="15">
      <c r="A611" s="3"/>
      <c r="B611" s="3"/>
      <c r="C611" s="107"/>
      <c r="D611" s="107"/>
      <c r="J611" s="64"/>
      <c r="L611" s="3"/>
      <c r="M611" s="57"/>
    </row>
    <row r="612" spans="1:13" s="63" customFormat="1" ht="15">
      <c r="A612" s="3"/>
      <c r="B612" s="3"/>
      <c r="C612" s="107"/>
      <c r="D612" s="107"/>
      <c r="J612" s="64"/>
      <c r="L612" s="3"/>
      <c r="M612" s="57"/>
    </row>
    <row r="613" spans="1:13" s="63" customFormat="1" ht="15">
      <c r="A613" s="3"/>
      <c r="B613" s="3"/>
      <c r="C613" s="107"/>
      <c r="D613" s="107"/>
      <c r="J613" s="64"/>
      <c r="L613" s="3"/>
      <c r="M613" s="57"/>
    </row>
    <row r="614" spans="1:13" s="63" customFormat="1" ht="15">
      <c r="A614" s="3"/>
      <c r="B614" s="3"/>
      <c r="C614" s="107"/>
      <c r="D614" s="107"/>
      <c r="J614" s="64"/>
      <c r="L614" s="3"/>
      <c r="M614" s="57"/>
    </row>
    <row r="615" spans="1:13" s="63" customFormat="1" ht="15">
      <c r="A615" s="3"/>
      <c r="B615" s="3"/>
      <c r="C615" s="107"/>
      <c r="D615" s="107"/>
      <c r="J615" s="64"/>
      <c r="L615" s="3"/>
      <c r="M615" s="57"/>
    </row>
    <row r="616" spans="1:13" s="63" customFormat="1" ht="15">
      <c r="A616" s="3"/>
      <c r="B616" s="3"/>
      <c r="C616" s="107"/>
      <c r="D616" s="107"/>
      <c r="J616" s="64"/>
      <c r="L616" s="3"/>
      <c r="M616" s="57"/>
    </row>
    <row r="617" spans="1:13" s="63" customFormat="1" ht="15">
      <c r="A617" s="3"/>
      <c r="B617" s="3"/>
      <c r="C617" s="107"/>
      <c r="D617" s="107"/>
      <c r="J617" s="64"/>
      <c r="L617" s="3"/>
      <c r="M617" s="57"/>
    </row>
    <row r="618" spans="1:13" s="63" customFormat="1" ht="15">
      <c r="A618" s="3"/>
      <c r="B618" s="3"/>
      <c r="C618" s="107"/>
      <c r="D618" s="107"/>
      <c r="J618" s="64"/>
      <c r="L618" s="3"/>
      <c r="M618" s="57"/>
    </row>
    <row r="619" spans="1:13" s="63" customFormat="1" ht="15">
      <c r="A619" s="3"/>
      <c r="B619" s="3"/>
      <c r="C619" s="107"/>
      <c r="D619" s="107"/>
      <c r="J619" s="64"/>
      <c r="L619" s="3"/>
      <c r="M619" s="57"/>
    </row>
    <row r="620" spans="1:13" s="63" customFormat="1" ht="15">
      <c r="A620" s="3"/>
      <c r="B620" s="3"/>
      <c r="C620" s="107"/>
      <c r="D620" s="107"/>
      <c r="J620" s="64"/>
      <c r="L620" s="3"/>
      <c r="M620" s="57"/>
    </row>
    <row r="621" spans="1:13" s="63" customFormat="1" ht="15">
      <c r="A621" s="3"/>
      <c r="B621" s="3"/>
      <c r="C621" s="107"/>
      <c r="D621" s="107"/>
      <c r="J621" s="64"/>
      <c r="L621" s="3"/>
      <c r="M621" s="57"/>
    </row>
    <row r="622" spans="1:13" s="63" customFormat="1" ht="15">
      <c r="A622" s="3"/>
      <c r="B622" s="3"/>
      <c r="C622" s="107"/>
      <c r="D622" s="107"/>
      <c r="J622" s="64"/>
      <c r="L622" s="3"/>
      <c r="M622" s="57"/>
    </row>
    <row r="623" spans="1:13" s="63" customFormat="1" ht="15">
      <c r="A623" s="3"/>
      <c r="B623" s="3"/>
      <c r="C623" s="107"/>
      <c r="D623" s="107"/>
      <c r="J623" s="64"/>
      <c r="L623" s="3"/>
      <c r="M623" s="57"/>
    </row>
    <row r="624" spans="1:13" s="63" customFormat="1" ht="15">
      <c r="A624" s="3"/>
      <c r="B624" s="3"/>
      <c r="C624" s="107"/>
      <c r="D624" s="107"/>
      <c r="J624" s="64"/>
      <c r="L624" s="3"/>
      <c r="M624" s="57"/>
    </row>
    <row r="625" spans="1:13" s="63" customFormat="1" ht="15">
      <c r="A625" s="3"/>
      <c r="B625" s="3"/>
      <c r="C625" s="107"/>
      <c r="D625" s="107"/>
      <c r="J625" s="64"/>
      <c r="L625" s="3"/>
      <c r="M625" s="57"/>
    </row>
    <row r="626" spans="1:13" s="63" customFormat="1" ht="15">
      <c r="A626" s="3"/>
      <c r="B626" s="3"/>
      <c r="C626" s="107"/>
      <c r="D626" s="107"/>
      <c r="J626" s="64"/>
      <c r="L626" s="3"/>
      <c r="M626" s="57"/>
    </row>
    <row r="627" spans="1:13" s="63" customFormat="1" ht="15">
      <c r="A627" s="3"/>
      <c r="B627" s="3"/>
      <c r="C627" s="107"/>
      <c r="D627" s="107"/>
      <c r="J627" s="64"/>
      <c r="L627" s="3"/>
      <c r="M627" s="57"/>
    </row>
    <row r="628" spans="1:13" s="63" customFormat="1" ht="15">
      <c r="A628" s="3"/>
      <c r="B628" s="3"/>
      <c r="C628" s="107"/>
      <c r="D628" s="107"/>
      <c r="J628" s="64"/>
      <c r="L628" s="3"/>
      <c r="M628" s="57"/>
    </row>
    <row r="629" spans="1:13" s="63" customFormat="1" ht="15">
      <c r="A629" s="3"/>
      <c r="B629" s="3"/>
      <c r="C629" s="107"/>
      <c r="D629" s="107"/>
      <c r="J629" s="64"/>
      <c r="L629" s="3"/>
      <c r="M629" s="57"/>
    </row>
    <row r="630" spans="1:13" s="63" customFormat="1" ht="15">
      <c r="A630" s="3"/>
      <c r="B630" s="3"/>
      <c r="C630" s="107"/>
      <c r="D630" s="107"/>
      <c r="J630" s="64"/>
      <c r="L630" s="3"/>
      <c r="M630" s="57"/>
    </row>
    <row r="631" spans="1:13" s="63" customFormat="1" ht="15">
      <c r="A631" s="3"/>
      <c r="B631" s="3"/>
      <c r="C631" s="107"/>
      <c r="D631" s="107"/>
      <c r="J631" s="64"/>
      <c r="L631" s="3"/>
      <c r="M631" s="57"/>
    </row>
    <row r="632" spans="1:13" s="63" customFormat="1" ht="15">
      <c r="A632" s="3"/>
      <c r="B632" s="3"/>
      <c r="C632" s="107"/>
      <c r="D632" s="107"/>
      <c r="J632" s="64"/>
      <c r="L632" s="3"/>
      <c r="M632" s="57"/>
    </row>
    <row r="633" spans="1:13" s="63" customFormat="1" ht="15">
      <c r="A633" s="3"/>
      <c r="B633" s="3"/>
      <c r="C633" s="107"/>
      <c r="D633" s="107"/>
      <c r="J633" s="64"/>
      <c r="L633" s="3"/>
      <c r="M633" s="57"/>
    </row>
    <row r="634" spans="1:13" s="63" customFormat="1" ht="15">
      <c r="A634" s="3"/>
      <c r="B634" s="3"/>
      <c r="C634" s="107"/>
      <c r="D634" s="107"/>
      <c r="J634" s="64"/>
      <c r="L634" s="3"/>
      <c r="M634" s="57"/>
    </row>
    <row r="635" spans="1:13" s="63" customFormat="1" ht="15">
      <c r="A635" s="3"/>
      <c r="B635" s="3"/>
      <c r="C635" s="107"/>
      <c r="D635" s="107"/>
      <c r="J635" s="64"/>
      <c r="L635" s="3"/>
      <c r="M635" s="57"/>
    </row>
    <row r="636" spans="1:13" s="63" customFormat="1" ht="15">
      <c r="A636" s="3"/>
      <c r="B636" s="3"/>
      <c r="C636" s="107"/>
      <c r="D636" s="107"/>
      <c r="J636" s="64"/>
      <c r="L636" s="3"/>
      <c r="M636" s="57"/>
    </row>
    <row r="637" spans="1:13" s="63" customFormat="1" ht="15">
      <c r="A637" s="3"/>
      <c r="B637" s="3"/>
      <c r="C637" s="107"/>
      <c r="D637" s="107"/>
      <c r="J637" s="64"/>
      <c r="L637" s="3"/>
      <c r="M637" s="57"/>
    </row>
    <row r="638" spans="1:13" s="63" customFormat="1" ht="15">
      <c r="A638" s="3"/>
      <c r="B638" s="3"/>
      <c r="C638" s="107"/>
      <c r="D638" s="107"/>
      <c r="J638" s="64"/>
      <c r="L638" s="3"/>
      <c r="M638" s="57"/>
    </row>
    <row r="639" spans="1:13" s="63" customFormat="1" ht="15">
      <c r="A639" s="3"/>
      <c r="B639" s="3"/>
      <c r="C639" s="107"/>
      <c r="D639" s="107"/>
      <c r="J639" s="64"/>
      <c r="L639" s="3"/>
      <c r="M639" s="57"/>
    </row>
    <row r="640" spans="1:13" s="63" customFormat="1" ht="15">
      <c r="A640" s="3"/>
      <c r="B640" s="3"/>
      <c r="C640" s="107"/>
      <c r="D640" s="107"/>
      <c r="J640" s="64"/>
      <c r="L640" s="3"/>
      <c r="M640" s="57"/>
    </row>
    <row r="641" spans="1:13" s="63" customFormat="1" ht="15">
      <c r="A641" s="3"/>
      <c r="B641" s="3"/>
      <c r="C641" s="107"/>
      <c r="D641" s="107"/>
      <c r="J641" s="64"/>
      <c r="L641" s="3"/>
      <c r="M641" s="57"/>
    </row>
    <row r="642" spans="1:13" s="63" customFormat="1" ht="15">
      <c r="A642" s="3"/>
      <c r="B642" s="3"/>
      <c r="C642" s="107"/>
      <c r="D642" s="107"/>
      <c r="J642" s="64"/>
      <c r="L642" s="3"/>
      <c r="M642" s="57"/>
    </row>
    <row r="643" spans="1:13" s="63" customFormat="1" ht="15">
      <c r="A643" s="3"/>
      <c r="B643" s="3"/>
      <c r="C643" s="107"/>
      <c r="D643" s="107"/>
      <c r="J643" s="64"/>
      <c r="L643" s="3"/>
      <c r="M643" s="57"/>
    </row>
    <row r="644" spans="1:13" s="63" customFormat="1" ht="15">
      <c r="A644" s="3"/>
      <c r="B644" s="3"/>
      <c r="C644" s="107"/>
      <c r="D644" s="107"/>
      <c r="J644" s="64"/>
      <c r="L644" s="3"/>
      <c r="M644" s="57"/>
    </row>
    <row r="645" spans="1:13" s="63" customFormat="1" ht="15">
      <c r="A645" s="3"/>
      <c r="B645" s="3"/>
      <c r="C645" s="107"/>
      <c r="D645" s="107"/>
      <c r="J645" s="64"/>
      <c r="L645" s="3"/>
      <c r="M645" s="57"/>
    </row>
    <row r="646" spans="1:13" s="63" customFormat="1" ht="15">
      <c r="A646" s="3"/>
      <c r="B646" s="3"/>
      <c r="C646" s="107"/>
      <c r="D646" s="107"/>
      <c r="J646" s="64"/>
      <c r="L646" s="3"/>
      <c r="M646" s="57"/>
    </row>
    <row r="647" spans="1:13" s="63" customFormat="1" ht="15">
      <c r="A647" s="3"/>
      <c r="B647" s="3"/>
      <c r="C647" s="107"/>
      <c r="D647" s="107"/>
      <c r="J647" s="64"/>
      <c r="L647" s="3"/>
      <c r="M647" s="57"/>
    </row>
    <row r="648" spans="1:13" s="63" customFormat="1" ht="15">
      <c r="A648" s="3"/>
      <c r="B648" s="3"/>
      <c r="C648" s="107"/>
      <c r="D648" s="107"/>
      <c r="J648" s="64"/>
      <c r="L648" s="3"/>
      <c r="M648" s="57"/>
    </row>
    <row r="649" spans="1:13" s="63" customFormat="1" ht="15">
      <c r="A649" s="3"/>
      <c r="B649" s="3"/>
      <c r="C649" s="107"/>
      <c r="D649" s="107"/>
      <c r="J649" s="64"/>
      <c r="L649" s="3"/>
      <c r="M649" s="57"/>
    </row>
    <row r="650" spans="1:13" s="63" customFormat="1" ht="15">
      <c r="A650" s="3"/>
      <c r="B650" s="3"/>
      <c r="C650" s="107"/>
      <c r="D650" s="107"/>
      <c r="J650" s="64"/>
      <c r="L650" s="3"/>
      <c r="M650" s="57"/>
    </row>
    <row r="651" spans="1:13" s="63" customFormat="1" ht="15">
      <c r="A651" s="3"/>
      <c r="B651" s="3"/>
      <c r="C651" s="107"/>
      <c r="D651" s="107"/>
      <c r="J651" s="64"/>
      <c r="L651" s="3"/>
      <c r="M651" s="57"/>
    </row>
    <row r="652" spans="1:13" s="63" customFormat="1" ht="15">
      <c r="A652" s="3"/>
      <c r="B652" s="3"/>
      <c r="C652" s="107"/>
      <c r="D652" s="107"/>
      <c r="J652" s="64"/>
      <c r="L652" s="3"/>
      <c r="M652" s="57"/>
    </row>
    <row r="653" spans="1:13" s="63" customFormat="1" ht="15">
      <c r="A653" s="3"/>
      <c r="B653" s="3"/>
      <c r="C653" s="107"/>
      <c r="D653" s="107"/>
      <c r="J653" s="64"/>
      <c r="L653" s="3"/>
      <c r="M653" s="57"/>
    </row>
    <row r="654" spans="1:13" s="63" customFormat="1" ht="15">
      <c r="A654" s="3"/>
      <c r="B654" s="3"/>
      <c r="C654" s="107"/>
      <c r="D654" s="107"/>
      <c r="J654" s="64"/>
      <c r="L654" s="3"/>
      <c r="M654" s="57"/>
    </row>
    <row r="655" spans="1:13" s="63" customFormat="1" ht="15">
      <c r="A655" s="3"/>
      <c r="B655" s="3"/>
      <c r="C655" s="107"/>
      <c r="D655" s="107"/>
      <c r="J655" s="64"/>
      <c r="L655" s="3"/>
      <c r="M655" s="57"/>
    </row>
    <row r="656" spans="1:13" s="63" customFormat="1" ht="15">
      <c r="A656" s="3"/>
      <c r="B656" s="3"/>
      <c r="C656" s="107"/>
      <c r="D656" s="107"/>
      <c r="J656" s="64"/>
      <c r="L656" s="3"/>
      <c r="M656" s="57"/>
    </row>
    <row r="657" spans="1:13" s="63" customFormat="1" ht="15">
      <c r="A657" s="3"/>
      <c r="B657" s="3"/>
      <c r="C657" s="107"/>
      <c r="D657" s="107"/>
      <c r="J657" s="64"/>
      <c r="L657" s="3"/>
      <c r="M657" s="57"/>
    </row>
    <row r="658" spans="1:13" s="63" customFormat="1" ht="15">
      <c r="A658" s="3"/>
      <c r="B658" s="3"/>
      <c r="C658" s="107"/>
      <c r="D658" s="107"/>
      <c r="J658" s="64"/>
      <c r="L658" s="3"/>
      <c r="M658" s="57"/>
    </row>
    <row r="659" spans="1:13" s="63" customFormat="1" ht="15">
      <c r="A659" s="3"/>
      <c r="B659" s="3"/>
      <c r="C659" s="107"/>
      <c r="D659" s="107"/>
      <c r="J659" s="64"/>
      <c r="L659" s="3"/>
      <c r="M659" s="57"/>
    </row>
    <row r="660" spans="1:13" s="63" customFormat="1" ht="15">
      <c r="A660" s="3"/>
      <c r="B660" s="3"/>
      <c r="C660" s="107"/>
      <c r="D660" s="107"/>
      <c r="J660" s="64"/>
      <c r="L660" s="3"/>
      <c r="M660" s="57"/>
    </row>
    <row r="661" spans="1:13" s="63" customFormat="1" ht="15">
      <c r="A661" s="3"/>
      <c r="B661" s="3"/>
      <c r="C661" s="107"/>
      <c r="D661" s="107"/>
      <c r="J661" s="64"/>
      <c r="L661" s="3"/>
      <c r="M661" s="57"/>
    </row>
    <row r="662" spans="1:13" s="63" customFormat="1" ht="15">
      <c r="A662" s="3"/>
      <c r="B662" s="3"/>
      <c r="C662" s="107"/>
      <c r="D662" s="107"/>
      <c r="J662" s="64"/>
      <c r="L662" s="3"/>
      <c r="M662" s="57"/>
    </row>
    <row r="663" spans="1:13" s="63" customFormat="1" ht="15">
      <c r="A663" s="3"/>
      <c r="B663" s="3"/>
      <c r="C663" s="107"/>
      <c r="D663" s="107"/>
      <c r="J663" s="64"/>
      <c r="L663" s="3"/>
      <c r="M663" s="57"/>
    </row>
    <row r="664" spans="1:13" s="63" customFormat="1" ht="15">
      <c r="A664" s="3"/>
      <c r="B664" s="3"/>
      <c r="C664" s="107"/>
      <c r="D664" s="107"/>
      <c r="J664" s="64"/>
      <c r="L664" s="3"/>
      <c r="M664" s="57"/>
    </row>
    <row r="665" spans="1:13" s="63" customFormat="1" ht="15">
      <c r="A665" s="3"/>
      <c r="B665" s="3"/>
      <c r="C665" s="107"/>
      <c r="D665" s="107"/>
      <c r="J665" s="64"/>
      <c r="L665" s="3"/>
      <c r="M665" s="57"/>
    </row>
    <row r="666" spans="1:13" s="63" customFormat="1" ht="15">
      <c r="A666" s="3"/>
      <c r="B666" s="3"/>
      <c r="C666" s="107"/>
      <c r="D666" s="107"/>
      <c r="J666" s="64"/>
      <c r="L666" s="3"/>
      <c r="M666" s="57"/>
    </row>
    <row r="667" spans="1:13" s="63" customFormat="1" ht="15">
      <c r="A667" s="3"/>
      <c r="B667" s="3"/>
      <c r="C667" s="107"/>
      <c r="D667" s="107"/>
      <c r="J667" s="64"/>
      <c r="L667" s="3"/>
      <c r="M667" s="57"/>
    </row>
    <row r="668" spans="1:13" s="63" customFormat="1" ht="15">
      <c r="A668" s="3"/>
      <c r="B668" s="3"/>
      <c r="C668" s="107"/>
      <c r="D668" s="107"/>
      <c r="J668" s="64"/>
      <c r="L668" s="3"/>
      <c r="M668" s="57"/>
    </row>
    <row r="669" spans="1:13" s="63" customFormat="1" ht="15">
      <c r="A669" s="3"/>
      <c r="B669" s="3"/>
      <c r="C669" s="107"/>
      <c r="D669" s="107"/>
      <c r="J669" s="64"/>
      <c r="L669" s="3"/>
      <c r="M669" s="57"/>
    </row>
    <row r="670" spans="1:13" s="63" customFormat="1" ht="15">
      <c r="A670" s="3"/>
      <c r="B670" s="3"/>
      <c r="C670" s="107"/>
      <c r="D670" s="107"/>
      <c r="J670" s="64"/>
      <c r="L670" s="3"/>
      <c r="M670" s="57"/>
    </row>
    <row r="671" spans="1:13" s="63" customFormat="1" ht="15">
      <c r="A671" s="3"/>
      <c r="B671" s="3"/>
      <c r="C671" s="107"/>
      <c r="D671" s="107"/>
      <c r="J671" s="64"/>
      <c r="L671" s="3"/>
      <c r="M671" s="57"/>
    </row>
    <row r="672" spans="1:13" s="63" customFormat="1" ht="15">
      <c r="A672" s="3"/>
      <c r="B672" s="3"/>
      <c r="C672" s="107"/>
      <c r="D672" s="107"/>
      <c r="J672" s="64"/>
      <c r="L672" s="3"/>
      <c r="M672" s="57"/>
    </row>
    <row r="673" spans="1:13" s="63" customFormat="1" ht="15">
      <c r="A673" s="3"/>
      <c r="B673" s="3"/>
      <c r="C673" s="107"/>
      <c r="D673" s="107"/>
      <c r="J673" s="64"/>
      <c r="L673" s="3"/>
      <c r="M673" s="57"/>
    </row>
    <row r="674" spans="1:13" s="63" customFormat="1" ht="15">
      <c r="A674" s="3"/>
      <c r="B674" s="3"/>
      <c r="C674" s="107"/>
      <c r="D674" s="107"/>
      <c r="J674" s="64"/>
      <c r="L674" s="3"/>
      <c r="M674" s="57"/>
    </row>
    <row r="675" spans="1:13" s="63" customFormat="1" ht="15">
      <c r="A675" s="3"/>
      <c r="B675" s="3"/>
      <c r="C675" s="107"/>
      <c r="D675" s="107"/>
      <c r="J675" s="64"/>
      <c r="L675" s="3"/>
      <c r="M675" s="57"/>
    </row>
    <row r="676" spans="1:13" s="63" customFormat="1" ht="15">
      <c r="A676" s="3"/>
      <c r="B676" s="3"/>
      <c r="C676" s="107"/>
      <c r="D676" s="107"/>
      <c r="J676" s="64"/>
      <c r="L676" s="3"/>
      <c r="M676" s="57"/>
    </row>
    <row r="677" spans="1:13" s="63" customFormat="1" ht="15">
      <c r="A677" s="3"/>
      <c r="B677" s="3"/>
      <c r="C677" s="107"/>
      <c r="D677" s="107"/>
      <c r="J677" s="64"/>
      <c r="L677" s="3"/>
      <c r="M677" s="57"/>
    </row>
    <row r="678" spans="1:13" s="63" customFormat="1" ht="15">
      <c r="A678" s="3"/>
      <c r="B678" s="3"/>
      <c r="C678" s="107"/>
      <c r="D678" s="107"/>
      <c r="J678" s="64"/>
      <c r="L678" s="3"/>
      <c r="M678" s="57"/>
    </row>
    <row r="679" spans="1:13" s="63" customFormat="1" ht="15">
      <c r="A679" s="3"/>
      <c r="B679" s="3"/>
      <c r="C679" s="107"/>
      <c r="D679" s="107"/>
      <c r="J679" s="64"/>
      <c r="L679" s="3"/>
      <c r="M679" s="57"/>
    </row>
    <row r="680" spans="1:13" s="63" customFormat="1" ht="15">
      <c r="A680" s="3"/>
      <c r="B680" s="3"/>
      <c r="C680" s="107"/>
      <c r="D680" s="107"/>
      <c r="J680" s="64"/>
      <c r="L680" s="3"/>
      <c r="M680" s="57"/>
    </row>
    <row r="681" spans="1:13" s="63" customFormat="1" ht="15">
      <c r="A681" s="3"/>
      <c r="B681" s="3"/>
      <c r="C681" s="107"/>
      <c r="D681" s="107"/>
      <c r="J681" s="64"/>
      <c r="L681" s="3"/>
      <c r="M681" s="57"/>
    </row>
    <row r="682" spans="1:13" s="63" customFormat="1" ht="15">
      <c r="A682" s="3"/>
      <c r="B682" s="3"/>
      <c r="C682" s="107"/>
      <c r="D682" s="107"/>
      <c r="J682" s="64"/>
      <c r="L682" s="3"/>
      <c r="M682" s="57"/>
    </row>
    <row r="683" spans="1:13" s="63" customFormat="1" ht="15">
      <c r="A683" s="3"/>
      <c r="B683" s="3"/>
      <c r="C683" s="107"/>
      <c r="D683" s="107"/>
      <c r="J683" s="64"/>
      <c r="L683" s="3"/>
      <c r="M683" s="57"/>
    </row>
    <row r="684" spans="1:13" s="63" customFormat="1" ht="15">
      <c r="A684" s="3"/>
      <c r="B684" s="3"/>
      <c r="C684" s="107"/>
      <c r="D684" s="107"/>
      <c r="J684" s="64"/>
      <c r="L684" s="3"/>
      <c r="M684" s="57"/>
    </row>
    <row r="685" spans="1:13" s="63" customFormat="1" ht="15">
      <c r="A685" s="3"/>
      <c r="B685" s="3"/>
      <c r="C685" s="107"/>
      <c r="D685" s="107"/>
      <c r="J685" s="64"/>
      <c r="L685" s="3"/>
      <c r="M685" s="57"/>
    </row>
    <row r="686" spans="1:13" s="63" customFormat="1" ht="15">
      <c r="A686" s="3"/>
      <c r="B686" s="3"/>
      <c r="C686" s="107"/>
      <c r="D686" s="107"/>
      <c r="J686" s="64"/>
      <c r="L686" s="3"/>
      <c r="M686" s="57"/>
    </row>
    <row r="687" spans="1:13" s="63" customFormat="1" ht="15">
      <c r="A687" s="3"/>
      <c r="B687" s="3"/>
      <c r="C687" s="107"/>
      <c r="D687" s="107"/>
      <c r="J687" s="64"/>
      <c r="L687" s="3"/>
      <c r="M687" s="57"/>
    </row>
    <row r="688" spans="1:13" s="63" customFormat="1" ht="15">
      <c r="A688" s="3"/>
      <c r="B688" s="3"/>
      <c r="C688" s="107"/>
      <c r="D688" s="107"/>
      <c r="J688" s="64"/>
      <c r="L688" s="3"/>
      <c r="M688" s="57"/>
    </row>
    <row r="689" spans="1:13" s="63" customFormat="1" ht="15">
      <c r="A689" s="3"/>
      <c r="B689" s="3"/>
      <c r="C689" s="107"/>
      <c r="D689" s="107"/>
      <c r="J689" s="64"/>
      <c r="L689" s="3"/>
      <c r="M689" s="57"/>
    </row>
    <row r="690" spans="1:13" s="63" customFormat="1" ht="15">
      <c r="A690" s="3"/>
      <c r="B690" s="3"/>
      <c r="C690" s="107"/>
      <c r="D690" s="107"/>
      <c r="J690" s="64"/>
      <c r="L690" s="3"/>
      <c r="M690" s="57"/>
    </row>
    <row r="691" spans="1:13" s="63" customFormat="1" ht="15">
      <c r="A691" s="3"/>
      <c r="B691" s="3"/>
      <c r="C691" s="107"/>
      <c r="D691" s="107"/>
      <c r="J691" s="64"/>
      <c r="L691" s="3"/>
      <c r="M691" s="57"/>
    </row>
    <row r="692" spans="1:13" s="63" customFormat="1" ht="15">
      <c r="A692" s="3"/>
      <c r="B692" s="3"/>
      <c r="C692" s="107"/>
      <c r="D692" s="107"/>
      <c r="J692" s="64"/>
      <c r="L692" s="3"/>
      <c r="M692" s="57"/>
    </row>
    <row r="693" spans="1:13" s="63" customFormat="1" ht="15">
      <c r="A693" s="3"/>
      <c r="B693" s="3"/>
      <c r="C693" s="107"/>
      <c r="D693" s="107"/>
      <c r="J693" s="64"/>
      <c r="L693" s="3"/>
      <c r="M693" s="57"/>
    </row>
    <row r="694" spans="1:13" s="63" customFormat="1" ht="15">
      <c r="A694" s="3"/>
      <c r="B694" s="3"/>
      <c r="C694" s="107"/>
      <c r="D694" s="107"/>
      <c r="J694" s="64"/>
      <c r="L694" s="3"/>
      <c r="M694" s="57"/>
    </row>
    <row r="695" spans="1:13" s="63" customFormat="1" ht="15">
      <c r="A695" s="3"/>
      <c r="B695" s="3"/>
      <c r="C695" s="107"/>
      <c r="D695" s="107"/>
      <c r="J695" s="64"/>
      <c r="L695" s="3"/>
      <c r="M695" s="57"/>
    </row>
    <row r="696" spans="1:13" s="63" customFormat="1" ht="15">
      <c r="A696" s="3"/>
      <c r="B696" s="3"/>
      <c r="C696" s="107"/>
      <c r="D696" s="107"/>
      <c r="J696" s="64"/>
      <c r="L696" s="3"/>
      <c r="M696" s="57"/>
    </row>
    <row r="697" spans="1:13" s="63" customFormat="1" ht="15">
      <c r="A697" s="3"/>
      <c r="B697" s="3"/>
      <c r="C697" s="107"/>
      <c r="D697" s="107"/>
      <c r="J697" s="64"/>
      <c r="L697" s="3"/>
      <c r="M697" s="57"/>
    </row>
    <row r="698" spans="1:13" s="63" customFormat="1" ht="15">
      <c r="A698" s="3"/>
      <c r="B698" s="3"/>
      <c r="C698" s="107"/>
      <c r="D698" s="107"/>
      <c r="J698" s="64"/>
      <c r="L698" s="3"/>
      <c r="M698" s="57"/>
    </row>
    <row r="699" spans="1:13" s="63" customFormat="1" ht="15">
      <c r="A699" s="3"/>
      <c r="B699" s="3"/>
      <c r="C699" s="107"/>
      <c r="D699" s="107"/>
      <c r="J699" s="64"/>
      <c r="L699" s="3"/>
      <c r="M699" s="57"/>
    </row>
    <row r="700" spans="1:13" s="63" customFormat="1" ht="15">
      <c r="A700" s="3"/>
      <c r="B700" s="3"/>
      <c r="C700" s="107"/>
      <c r="D700" s="107"/>
      <c r="J700" s="64"/>
      <c r="L700" s="3"/>
      <c r="M700" s="57"/>
    </row>
    <row r="701" spans="1:13" s="63" customFormat="1" ht="15">
      <c r="A701" s="3"/>
      <c r="B701" s="3"/>
      <c r="C701" s="107"/>
      <c r="D701" s="107"/>
      <c r="J701" s="64"/>
      <c r="L701" s="3"/>
      <c r="M701" s="57"/>
    </row>
    <row r="702" spans="1:13" s="63" customFormat="1" ht="15">
      <c r="A702" s="3"/>
      <c r="B702" s="3"/>
      <c r="C702" s="107"/>
      <c r="D702" s="107"/>
      <c r="J702" s="64"/>
      <c r="L702" s="3"/>
      <c r="M702" s="57"/>
    </row>
    <row r="703" spans="1:13" s="63" customFormat="1" ht="15">
      <c r="A703" s="3"/>
      <c r="B703" s="3"/>
      <c r="C703" s="107"/>
      <c r="D703" s="107"/>
      <c r="J703" s="64"/>
      <c r="L703" s="3"/>
      <c r="M703" s="57"/>
    </row>
    <row r="704" spans="1:13" s="63" customFormat="1" ht="15">
      <c r="A704" s="3"/>
      <c r="B704" s="3"/>
      <c r="C704" s="107"/>
      <c r="D704" s="107"/>
      <c r="J704" s="64"/>
      <c r="L704" s="3"/>
      <c r="M704" s="57"/>
    </row>
    <row r="705" spans="1:13" s="63" customFormat="1" ht="15">
      <c r="A705" s="3"/>
      <c r="B705" s="3"/>
      <c r="C705" s="107"/>
      <c r="D705" s="107"/>
      <c r="J705" s="64"/>
      <c r="L705" s="3"/>
      <c r="M705" s="57"/>
    </row>
    <row r="706" spans="1:13" s="63" customFormat="1" ht="15">
      <c r="A706" s="3"/>
      <c r="B706" s="3"/>
      <c r="C706" s="107"/>
      <c r="D706" s="107"/>
      <c r="J706" s="64"/>
      <c r="L706" s="3"/>
      <c r="M706" s="57"/>
    </row>
    <row r="707" spans="1:13" s="63" customFormat="1" ht="15">
      <c r="A707" s="3"/>
      <c r="B707" s="3"/>
      <c r="C707" s="107"/>
      <c r="D707" s="107"/>
      <c r="J707" s="64"/>
      <c r="L707" s="3"/>
      <c r="M707" s="57"/>
    </row>
    <row r="708" spans="1:13" s="63" customFormat="1" ht="15">
      <c r="A708" s="3"/>
      <c r="B708" s="3"/>
      <c r="C708" s="107"/>
      <c r="D708" s="107"/>
      <c r="J708" s="64"/>
      <c r="L708" s="3"/>
      <c r="M708" s="57"/>
    </row>
    <row r="709" spans="1:13" s="63" customFormat="1" ht="15">
      <c r="A709" s="3"/>
      <c r="B709" s="3"/>
      <c r="C709" s="107"/>
      <c r="D709" s="107"/>
      <c r="J709" s="64"/>
      <c r="L709" s="3"/>
      <c r="M709" s="57"/>
    </row>
    <row r="710" spans="1:13" s="63" customFormat="1" ht="15">
      <c r="A710" s="3"/>
      <c r="B710" s="3"/>
      <c r="C710" s="107"/>
      <c r="D710" s="107"/>
      <c r="J710" s="64"/>
      <c r="L710" s="3"/>
      <c r="M710" s="57"/>
    </row>
    <row r="711" spans="1:13" s="63" customFormat="1" ht="15">
      <c r="A711" s="3"/>
      <c r="B711" s="3"/>
      <c r="C711" s="107"/>
      <c r="D711" s="107"/>
      <c r="J711" s="64"/>
      <c r="L711" s="3"/>
      <c r="M711" s="57"/>
    </row>
    <row r="712" spans="1:13" s="63" customFormat="1" ht="15">
      <c r="A712" s="3"/>
      <c r="B712" s="3"/>
      <c r="C712" s="107"/>
      <c r="D712" s="107"/>
      <c r="J712" s="64"/>
      <c r="L712" s="3"/>
      <c r="M712" s="57"/>
    </row>
    <row r="713" spans="1:13" s="63" customFormat="1" ht="15">
      <c r="A713" s="3"/>
      <c r="B713" s="3"/>
      <c r="C713" s="107"/>
      <c r="D713" s="107"/>
      <c r="J713" s="64"/>
      <c r="L713" s="3"/>
      <c r="M713" s="57"/>
    </row>
    <row r="714" spans="1:13" s="63" customFormat="1" ht="15">
      <c r="A714" s="3"/>
      <c r="B714" s="3"/>
      <c r="C714" s="107"/>
      <c r="D714" s="107"/>
      <c r="J714" s="64"/>
      <c r="L714" s="3"/>
      <c r="M714" s="57"/>
    </row>
    <row r="715" spans="1:13" s="63" customFormat="1" ht="15">
      <c r="A715" s="3"/>
      <c r="B715" s="3"/>
      <c r="C715" s="107"/>
      <c r="D715" s="107"/>
      <c r="J715" s="64"/>
      <c r="L715" s="3"/>
      <c r="M715" s="57"/>
    </row>
    <row r="716" spans="1:13" s="63" customFormat="1" ht="15">
      <c r="A716" s="3"/>
      <c r="B716" s="3"/>
      <c r="C716" s="107"/>
      <c r="D716" s="107"/>
      <c r="J716" s="64"/>
      <c r="L716" s="3"/>
      <c r="M716" s="57"/>
    </row>
    <row r="717" spans="1:13" s="63" customFormat="1" ht="15">
      <c r="A717" s="3"/>
      <c r="B717" s="3"/>
      <c r="C717" s="107"/>
      <c r="D717" s="107"/>
      <c r="J717" s="64"/>
      <c r="L717" s="3"/>
      <c r="M717" s="57"/>
    </row>
    <row r="718" spans="1:13" s="63" customFormat="1" ht="15">
      <c r="A718" s="3"/>
      <c r="B718" s="3"/>
      <c r="C718" s="107"/>
      <c r="D718" s="107"/>
      <c r="J718" s="64"/>
      <c r="L718" s="3"/>
      <c r="M718" s="57"/>
    </row>
    <row r="719" spans="1:13" s="63" customFormat="1" ht="15">
      <c r="A719" s="3"/>
      <c r="B719" s="3"/>
      <c r="C719" s="107"/>
      <c r="D719" s="107"/>
      <c r="J719" s="64"/>
      <c r="L719" s="3"/>
      <c r="M719" s="57"/>
    </row>
    <row r="720" spans="1:13" s="63" customFormat="1" ht="15">
      <c r="A720" s="3"/>
      <c r="B720" s="3"/>
      <c r="C720" s="107"/>
      <c r="D720" s="107"/>
      <c r="J720" s="64"/>
      <c r="L720" s="3"/>
      <c r="M720" s="57"/>
    </row>
    <row r="721" spans="1:13" s="63" customFormat="1" ht="15">
      <c r="A721" s="3"/>
      <c r="B721" s="3"/>
      <c r="C721" s="107"/>
      <c r="D721" s="107"/>
      <c r="J721" s="64"/>
      <c r="L721" s="3"/>
      <c r="M721" s="57"/>
    </row>
    <row r="722" spans="1:13" s="63" customFormat="1" ht="15">
      <c r="A722" s="3"/>
      <c r="B722" s="3"/>
      <c r="C722" s="107"/>
      <c r="D722" s="107"/>
      <c r="J722" s="64"/>
      <c r="L722" s="3"/>
      <c r="M722" s="57"/>
    </row>
    <row r="723" spans="1:13" s="63" customFormat="1" ht="15">
      <c r="A723" s="3"/>
      <c r="B723" s="3"/>
      <c r="C723" s="107"/>
      <c r="D723" s="107"/>
      <c r="J723" s="64"/>
      <c r="L723" s="3"/>
      <c r="M723" s="57"/>
    </row>
    <row r="724" spans="1:13" s="63" customFormat="1" ht="15">
      <c r="A724" s="3"/>
      <c r="B724" s="3"/>
      <c r="C724" s="107"/>
      <c r="D724" s="107"/>
      <c r="J724" s="64"/>
      <c r="L724" s="3"/>
      <c r="M724" s="57"/>
    </row>
    <row r="725" spans="1:13" s="63" customFormat="1" ht="15">
      <c r="A725" s="3"/>
      <c r="B725" s="3"/>
      <c r="C725" s="107"/>
      <c r="D725" s="107"/>
      <c r="J725" s="64"/>
      <c r="L725" s="3"/>
      <c r="M725" s="57"/>
    </row>
    <row r="726" spans="1:13" s="63" customFormat="1" ht="15">
      <c r="A726" s="3"/>
      <c r="B726" s="3"/>
      <c r="C726" s="107"/>
      <c r="D726" s="107"/>
      <c r="J726" s="64"/>
      <c r="L726" s="3"/>
      <c r="M726" s="57"/>
    </row>
    <row r="727" spans="1:13" s="63" customFormat="1" ht="15">
      <c r="A727" s="3"/>
      <c r="B727" s="3"/>
      <c r="C727" s="107"/>
      <c r="D727" s="107"/>
      <c r="J727" s="64"/>
      <c r="L727" s="3"/>
      <c r="M727" s="57"/>
    </row>
    <row r="728" spans="1:13" s="63" customFormat="1" ht="15">
      <c r="A728" s="3"/>
      <c r="B728" s="3"/>
      <c r="C728" s="107"/>
      <c r="D728" s="107"/>
      <c r="J728" s="64"/>
      <c r="L728" s="3"/>
      <c r="M728" s="57"/>
    </row>
    <row r="729" spans="1:13" s="63" customFormat="1" ht="15">
      <c r="A729" s="3"/>
      <c r="B729" s="3"/>
      <c r="C729" s="107"/>
      <c r="D729" s="107"/>
      <c r="J729" s="64"/>
      <c r="L729" s="3"/>
      <c r="M729" s="57"/>
    </row>
    <row r="730" spans="1:13" s="63" customFormat="1" ht="15">
      <c r="A730" s="3"/>
      <c r="B730" s="3"/>
      <c r="C730" s="107"/>
      <c r="D730" s="107"/>
      <c r="J730" s="64"/>
      <c r="L730" s="3"/>
      <c r="M730" s="57"/>
    </row>
    <row r="731" spans="1:13" s="63" customFormat="1" ht="15">
      <c r="A731" s="3"/>
      <c r="B731" s="3"/>
      <c r="C731" s="107"/>
      <c r="D731" s="107"/>
      <c r="J731" s="64"/>
      <c r="L731" s="3"/>
      <c r="M731" s="57"/>
    </row>
    <row r="732" spans="1:13" s="63" customFormat="1" ht="15">
      <c r="A732" s="3"/>
      <c r="B732" s="3"/>
      <c r="C732" s="107"/>
      <c r="D732" s="107"/>
      <c r="J732" s="64"/>
      <c r="L732" s="3"/>
      <c r="M732" s="57"/>
    </row>
    <row r="733" spans="1:13" s="63" customFormat="1" ht="15">
      <c r="A733" s="3"/>
      <c r="B733" s="3"/>
      <c r="C733" s="107"/>
      <c r="D733" s="107"/>
      <c r="J733" s="64"/>
      <c r="L733" s="3"/>
      <c r="M733" s="57"/>
    </row>
    <row r="734" spans="1:13" s="63" customFormat="1" ht="15">
      <c r="A734" s="3"/>
      <c r="B734" s="3"/>
      <c r="C734" s="107"/>
      <c r="D734" s="107"/>
      <c r="J734" s="64"/>
      <c r="L734" s="3"/>
      <c r="M734" s="57"/>
    </row>
    <row r="735" spans="1:13" s="63" customFormat="1" ht="15">
      <c r="A735" s="3"/>
      <c r="B735" s="3"/>
      <c r="C735" s="107"/>
      <c r="D735" s="107"/>
      <c r="J735" s="64"/>
      <c r="L735" s="3"/>
      <c r="M735" s="57"/>
    </row>
    <row r="736" spans="1:13" s="63" customFormat="1" ht="15">
      <c r="A736" s="3"/>
      <c r="B736" s="3"/>
      <c r="C736" s="107"/>
      <c r="D736" s="107"/>
      <c r="J736" s="64"/>
      <c r="L736" s="3"/>
      <c r="M736" s="57"/>
    </row>
    <row r="737" spans="1:13" s="63" customFormat="1" ht="15">
      <c r="A737" s="3"/>
      <c r="B737" s="3"/>
      <c r="C737" s="107"/>
      <c r="D737" s="107"/>
      <c r="J737" s="64"/>
      <c r="L737" s="3"/>
      <c r="M737" s="57"/>
    </row>
    <row r="738" spans="1:13" s="63" customFormat="1" ht="15">
      <c r="A738" s="3"/>
      <c r="B738" s="3"/>
      <c r="C738" s="107"/>
      <c r="D738" s="107"/>
      <c r="J738" s="64"/>
      <c r="L738" s="3"/>
      <c r="M738" s="57"/>
    </row>
    <row r="739" spans="1:13" s="63" customFormat="1" ht="15">
      <c r="A739" s="3"/>
      <c r="B739" s="3"/>
      <c r="C739" s="107"/>
      <c r="D739" s="107"/>
      <c r="J739" s="64"/>
      <c r="L739" s="3"/>
      <c r="M739" s="57"/>
    </row>
    <row r="740" spans="1:13" s="63" customFormat="1" ht="15">
      <c r="A740" s="3"/>
      <c r="B740" s="3"/>
      <c r="C740" s="107"/>
      <c r="D740" s="107"/>
      <c r="J740" s="64"/>
      <c r="L740" s="3"/>
      <c r="M740" s="57"/>
    </row>
    <row r="741" spans="1:13" s="63" customFormat="1" ht="15">
      <c r="A741" s="3"/>
      <c r="B741" s="3"/>
      <c r="C741" s="107"/>
      <c r="D741" s="107"/>
      <c r="J741" s="64"/>
      <c r="L741" s="3"/>
      <c r="M741" s="57"/>
    </row>
    <row r="742" spans="1:13" s="63" customFormat="1" ht="15">
      <c r="A742" s="3"/>
      <c r="B742" s="3"/>
      <c r="C742" s="107"/>
      <c r="D742" s="107"/>
      <c r="J742" s="64"/>
      <c r="L742" s="3"/>
      <c r="M742" s="57"/>
    </row>
    <row r="743" spans="1:13" s="63" customFormat="1" ht="15">
      <c r="A743" s="3"/>
      <c r="B743" s="3"/>
      <c r="C743" s="107"/>
      <c r="D743" s="107"/>
      <c r="J743" s="64"/>
      <c r="L743" s="3"/>
      <c r="M743" s="57"/>
    </row>
    <row r="744" spans="1:13" s="63" customFormat="1" ht="15">
      <c r="A744" s="3"/>
      <c r="B744" s="3"/>
      <c r="C744" s="107"/>
      <c r="D744" s="107"/>
      <c r="J744" s="64"/>
      <c r="L744" s="3"/>
      <c r="M744" s="57"/>
    </row>
    <row r="745" spans="1:13" s="63" customFormat="1" ht="15">
      <c r="A745" s="3"/>
      <c r="B745" s="3"/>
      <c r="C745" s="107"/>
      <c r="D745" s="107"/>
      <c r="J745" s="64"/>
      <c r="L745" s="3"/>
      <c r="M745" s="57"/>
    </row>
    <row r="746" spans="1:13" s="63" customFormat="1" ht="15">
      <c r="A746" s="3"/>
      <c r="B746" s="3"/>
      <c r="C746" s="107"/>
      <c r="D746" s="107"/>
      <c r="J746" s="64"/>
      <c r="L746" s="3"/>
      <c r="M746" s="57"/>
    </row>
    <row r="747" spans="1:13" s="63" customFormat="1" ht="15">
      <c r="A747" s="3"/>
      <c r="B747" s="3"/>
      <c r="C747" s="107"/>
      <c r="D747" s="107"/>
      <c r="J747" s="64"/>
      <c r="L747" s="3"/>
      <c r="M747" s="57"/>
    </row>
    <row r="748" spans="1:13" s="63" customFormat="1" ht="15">
      <c r="A748" s="3"/>
      <c r="B748" s="3"/>
      <c r="C748" s="107"/>
      <c r="D748" s="107"/>
      <c r="J748" s="64"/>
      <c r="L748" s="3"/>
      <c r="M748" s="57"/>
    </row>
    <row r="749" spans="1:13" s="63" customFormat="1" ht="15">
      <c r="A749" s="3"/>
      <c r="B749" s="3"/>
      <c r="C749" s="107"/>
      <c r="D749" s="107"/>
      <c r="J749" s="64"/>
      <c r="L749" s="3"/>
      <c r="M749" s="57"/>
    </row>
    <row r="750" spans="1:13" s="63" customFormat="1" ht="15">
      <c r="A750" s="3"/>
      <c r="B750" s="3"/>
      <c r="C750" s="107"/>
      <c r="D750" s="107"/>
      <c r="J750" s="64"/>
      <c r="L750" s="3"/>
      <c r="M750" s="57"/>
    </row>
    <row r="751" spans="1:13" s="63" customFormat="1" ht="15">
      <c r="A751" s="3"/>
      <c r="B751" s="3"/>
      <c r="C751" s="107"/>
      <c r="D751" s="107"/>
      <c r="J751" s="64"/>
      <c r="L751" s="3"/>
      <c r="M751" s="57"/>
    </row>
    <row r="752" spans="1:13" s="63" customFormat="1" ht="15">
      <c r="A752" s="3"/>
      <c r="B752" s="3"/>
      <c r="C752" s="107"/>
      <c r="D752" s="107"/>
      <c r="J752" s="64"/>
      <c r="L752" s="3"/>
      <c r="M752" s="57"/>
    </row>
    <row r="753" spans="1:13" s="63" customFormat="1" ht="15">
      <c r="A753" s="3"/>
      <c r="B753" s="3"/>
      <c r="C753" s="107"/>
      <c r="D753" s="107"/>
      <c r="J753" s="64"/>
      <c r="L753" s="3"/>
      <c r="M753" s="57"/>
    </row>
    <row r="754" spans="1:13" s="63" customFormat="1" ht="15">
      <c r="A754" s="3"/>
      <c r="B754" s="3"/>
      <c r="C754" s="107"/>
      <c r="D754" s="107"/>
      <c r="J754" s="64"/>
      <c r="L754" s="3"/>
      <c r="M754" s="57"/>
    </row>
    <row r="755" spans="1:13" s="63" customFormat="1" ht="15">
      <c r="A755" s="3"/>
      <c r="B755" s="3"/>
      <c r="C755" s="107"/>
      <c r="D755" s="107"/>
      <c r="J755" s="64"/>
      <c r="L755" s="3"/>
      <c r="M755" s="57"/>
    </row>
    <row r="756" spans="1:13" s="63" customFormat="1" ht="15">
      <c r="A756" s="3"/>
      <c r="B756" s="3"/>
      <c r="C756" s="107"/>
      <c r="D756" s="107"/>
      <c r="J756" s="64"/>
      <c r="L756" s="3"/>
      <c r="M756" s="57"/>
    </row>
    <row r="757" spans="1:13" s="63" customFormat="1" ht="15">
      <c r="A757" s="3"/>
      <c r="B757" s="3"/>
      <c r="C757" s="107"/>
      <c r="D757" s="107"/>
      <c r="J757" s="64"/>
      <c r="L757" s="3"/>
      <c r="M757" s="57"/>
    </row>
    <row r="758" spans="1:13" s="63" customFormat="1" ht="15">
      <c r="A758" s="3"/>
      <c r="B758" s="3"/>
      <c r="C758" s="107"/>
      <c r="D758" s="107"/>
      <c r="J758" s="64"/>
      <c r="L758" s="3"/>
      <c r="M758" s="57"/>
    </row>
    <row r="759" spans="1:13" s="63" customFormat="1" ht="15">
      <c r="A759" s="3"/>
      <c r="B759" s="3"/>
      <c r="C759" s="107"/>
      <c r="D759" s="107"/>
      <c r="J759" s="64"/>
      <c r="L759" s="3"/>
      <c r="M759" s="57"/>
    </row>
    <row r="760" spans="1:13" s="63" customFormat="1" ht="15">
      <c r="A760" s="3"/>
      <c r="B760" s="3"/>
      <c r="C760" s="107"/>
      <c r="D760" s="107"/>
      <c r="J760" s="64"/>
      <c r="L760" s="3"/>
      <c r="M760" s="57"/>
    </row>
    <row r="761" spans="1:13" s="63" customFormat="1" ht="15">
      <c r="A761" s="3"/>
      <c r="B761" s="3"/>
      <c r="C761" s="107"/>
      <c r="D761" s="107"/>
      <c r="J761" s="64"/>
      <c r="L761" s="3"/>
      <c r="M761" s="57"/>
    </row>
    <row r="762" spans="1:13" s="63" customFormat="1" ht="15">
      <c r="A762" s="3"/>
      <c r="B762" s="3"/>
      <c r="C762" s="107"/>
      <c r="D762" s="107"/>
      <c r="J762" s="64"/>
      <c r="L762" s="3"/>
      <c r="M762" s="57"/>
    </row>
    <row r="763" spans="1:13" s="63" customFormat="1" ht="15">
      <c r="A763" s="3"/>
      <c r="B763" s="3"/>
      <c r="C763" s="107"/>
      <c r="D763" s="107"/>
      <c r="J763" s="64"/>
      <c r="L763" s="3"/>
      <c r="M763" s="57"/>
    </row>
    <row r="764" spans="1:13" s="63" customFormat="1" ht="15">
      <c r="A764" s="3"/>
      <c r="B764" s="3"/>
      <c r="C764" s="107"/>
      <c r="D764" s="107"/>
      <c r="J764" s="64"/>
      <c r="L764" s="3"/>
      <c r="M764" s="57"/>
    </row>
    <row r="765" spans="1:13" s="63" customFormat="1" ht="15">
      <c r="A765" s="3"/>
      <c r="B765" s="3"/>
      <c r="C765" s="107"/>
      <c r="D765" s="107"/>
      <c r="J765" s="64"/>
      <c r="L765" s="3"/>
      <c r="M765" s="57"/>
    </row>
    <row r="766" spans="1:13" s="63" customFormat="1" ht="15">
      <c r="A766" s="3"/>
      <c r="B766" s="3"/>
      <c r="C766" s="107"/>
      <c r="D766" s="107"/>
      <c r="J766" s="64"/>
      <c r="L766" s="3"/>
      <c r="M766" s="57"/>
    </row>
    <row r="767" spans="1:13" s="63" customFormat="1" ht="15">
      <c r="A767" s="3"/>
      <c r="B767" s="3"/>
      <c r="C767" s="107"/>
      <c r="D767" s="107"/>
      <c r="J767" s="64"/>
      <c r="L767" s="3"/>
      <c r="M767" s="57"/>
    </row>
    <row r="768" spans="1:13" s="63" customFormat="1" ht="15">
      <c r="A768" s="3"/>
      <c r="B768" s="3"/>
      <c r="C768" s="107"/>
      <c r="D768" s="107"/>
      <c r="J768" s="64"/>
      <c r="L768" s="3"/>
      <c r="M768" s="57"/>
    </row>
    <row r="769" spans="1:13" s="63" customFormat="1" ht="15">
      <c r="A769" s="3"/>
      <c r="B769" s="3"/>
      <c r="C769" s="107"/>
      <c r="D769" s="107"/>
      <c r="J769" s="64"/>
      <c r="L769" s="3"/>
      <c r="M769" s="57"/>
    </row>
    <row r="770" spans="1:13" s="63" customFormat="1" ht="15">
      <c r="A770" s="3"/>
      <c r="B770" s="3"/>
      <c r="C770" s="107"/>
      <c r="D770" s="107"/>
      <c r="J770" s="64"/>
      <c r="L770" s="3"/>
      <c r="M770" s="57"/>
    </row>
    <row r="771" spans="1:13" s="63" customFormat="1" ht="15">
      <c r="A771" s="3"/>
      <c r="B771" s="3"/>
      <c r="C771" s="107"/>
      <c r="D771" s="107"/>
      <c r="J771" s="64"/>
      <c r="L771" s="3"/>
      <c r="M771" s="57"/>
    </row>
    <row r="772" spans="1:13" s="63" customFormat="1" ht="15">
      <c r="A772" s="3"/>
      <c r="B772" s="3"/>
      <c r="C772" s="107"/>
      <c r="D772" s="107"/>
      <c r="J772" s="64"/>
      <c r="L772" s="3"/>
      <c r="M772" s="57"/>
    </row>
    <row r="773" spans="1:13" s="63" customFormat="1" ht="15">
      <c r="A773" s="3"/>
      <c r="B773" s="3"/>
      <c r="C773" s="107"/>
      <c r="D773" s="107"/>
      <c r="J773" s="64"/>
      <c r="L773" s="3"/>
      <c r="M773" s="57"/>
    </row>
    <row r="774" spans="1:13" s="63" customFormat="1" ht="15">
      <c r="A774" s="3"/>
      <c r="B774" s="3"/>
      <c r="C774" s="107"/>
      <c r="D774" s="107"/>
      <c r="J774" s="64"/>
      <c r="L774" s="3"/>
      <c r="M774" s="57"/>
    </row>
    <row r="775" spans="1:13" s="63" customFormat="1" ht="15">
      <c r="A775" s="3"/>
      <c r="B775" s="3"/>
      <c r="C775" s="107"/>
      <c r="D775" s="107"/>
      <c r="J775" s="64"/>
      <c r="L775" s="3"/>
      <c r="M775" s="57"/>
    </row>
    <row r="776" spans="1:13" s="63" customFormat="1" ht="15">
      <c r="A776" s="3"/>
      <c r="B776" s="3"/>
      <c r="C776" s="107"/>
      <c r="D776" s="107"/>
      <c r="J776" s="64"/>
      <c r="L776" s="3"/>
      <c r="M776" s="57"/>
    </row>
    <row r="777" spans="1:13" s="63" customFormat="1" ht="15">
      <c r="A777" s="3"/>
      <c r="B777" s="3"/>
      <c r="C777" s="107"/>
      <c r="D777" s="107"/>
      <c r="J777" s="64"/>
      <c r="L777" s="3"/>
      <c r="M777" s="57"/>
    </row>
    <row r="778" spans="1:13" s="63" customFormat="1" ht="15">
      <c r="A778" s="3"/>
      <c r="B778" s="3"/>
      <c r="C778" s="107"/>
      <c r="D778" s="107"/>
      <c r="J778" s="64"/>
      <c r="L778" s="3"/>
      <c r="M778" s="57"/>
    </row>
    <row r="779" spans="1:13" s="63" customFormat="1" ht="15">
      <c r="A779" s="3"/>
      <c r="B779" s="3"/>
      <c r="C779" s="107"/>
      <c r="D779" s="107"/>
      <c r="J779" s="64"/>
      <c r="L779" s="3"/>
      <c r="M779" s="57"/>
    </row>
    <row r="780" spans="1:13" s="63" customFormat="1" ht="15">
      <c r="A780" s="3"/>
      <c r="B780" s="3"/>
      <c r="C780" s="107"/>
      <c r="D780" s="107"/>
      <c r="J780" s="64"/>
      <c r="L780" s="3"/>
      <c r="M780" s="57"/>
    </row>
    <row r="781" spans="1:13" s="63" customFormat="1" ht="15">
      <c r="A781" s="3"/>
      <c r="B781" s="3"/>
      <c r="C781" s="107"/>
      <c r="D781" s="107"/>
      <c r="J781" s="64"/>
      <c r="L781" s="3"/>
      <c r="M781" s="57"/>
    </row>
    <row r="782" spans="1:13" s="63" customFormat="1" ht="15">
      <c r="A782" s="3"/>
      <c r="B782" s="3"/>
      <c r="C782" s="107"/>
      <c r="D782" s="107"/>
      <c r="J782" s="64"/>
      <c r="L782" s="3"/>
      <c r="M782" s="57"/>
    </row>
    <row r="783" spans="1:13" s="63" customFormat="1" ht="15">
      <c r="A783" s="3"/>
      <c r="B783" s="3"/>
      <c r="C783" s="107"/>
      <c r="D783" s="107"/>
      <c r="J783" s="64"/>
      <c r="L783" s="3"/>
      <c r="M783" s="57"/>
    </row>
    <row r="784" spans="1:13" s="63" customFormat="1" ht="15">
      <c r="A784" s="3"/>
      <c r="B784" s="3"/>
      <c r="C784" s="107"/>
      <c r="D784" s="107"/>
      <c r="J784" s="64"/>
      <c r="L784" s="3"/>
      <c r="M784" s="57"/>
    </row>
    <row r="785" spans="1:13" s="63" customFormat="1" ht="15">
      <c r="A785" s="3"/>
      <c r="B785" s="3"/>
      <c r="C785" s="107"/>
      <c r="D785" s="107"/>
      <c r="J785" s="64"/>
      <c r="L785" s="3"/>
      <c r="M785" s="57"/>
    </row>
    <row r="786" spans="1:13" s="63" customFormat="1" ht="15">
      <c r="A786" s="3"/>
      <c r="B786" s="3"/>
      <c r="C786" s="107"/>
      <c r="D786" s="107"/>
      <c r="J786" s="64"/>
      <c r="L786" s="3"/>
      <c r="M786" s="57"/>
    </row>
    <row r="787" spans="1:13" s="63" customFormat="1" ht="15">
      <c r="A787" s="3"/>
      <c r="B787" s="3"/>
      <c r="C787" s="107"/>
      <c r="D787" s="107"/>
      <c r="J787" s="64"/>
      <c r="L787" s="3"/>
      <c r="M787" s="57"/>
    </row>
    <row r="788" spans="1:13" s="63" customFormat="1" ht="15">
      <c r="A788" s="3"/>
      <c r="B788" s="3"/>
      <c r="C788" s="107"/>
      <c r="D788" s="107"/>
      <c r="J788" s="64"/>
      <c r="L788" s="3"/>
      <c r="M788" s="57"/>
    </row>
    <row r="789" spans="1:13" s="63" customFormat="1" ht="15">
      <c r="A789" s="3"/>
      <c r="B789" s="3"/>
      <c r="C789" s="107"/>
      <c r="D789" s="107"/>
      <c r="J789" s="64"/>
      <c r="L789" s="3"/>
      <c r="M789" s="57"/>
    </row>
    <row r="790" spans="1:13" s="63" customFormat="1" ht="15">
      <c r="A790" s="3"/>
      <c r="B790" s="3"/>
      <c r="C790" s="107"/>
      <c r="D790" s="107"/>
      <c r="J790" s="64"/>
      <c r="L790" s="3"/>
      <c r="M790" s="57"/>
    </row>
    <row r="791" spans="1:13" s="63" customFormat="1" ht="15">
      <c r="A791" s="3"/>
      <c r="B791" s="3"/>
      <c r="C791" s="107"/>
      <c r="D791" s="107"/>
      <c r="J791" s="64"/>
      <c r="L791" s="3"/>
      <c r="M791" s="57"/>
    </row>
    <row r="792" spans="1:13" s="63" customFormat="1" ht="15">
      <c r="A792" s="3"/>
      <c r="B792" s="3"/>
      <c r="C792" s="107"/>
      <c r="D792" s="107"/>
      <c r="J792" s="64"/>
      <c r="L792" s="3"/>
      <c r="M792" s="57"/>
    </row>
    <row r="793" spans="1:13" s="63" customFormat="1" ht="15">
      <c r="A793" s="3"/>
      <c r="B793" s="3"/>
      <c r="C793" s="107"/>
      <c r="D793" s="107"/>
      <c r="J793" s="64"/>
      <c r="L793" s="3"/>
      <c r="M793" s="57"/>
    </row>
    <row r="794" spans="1:13" s="63" customFormat="1" ht="15">
      <c r="A794" s="3"/>
      <c r="B794" s="3"/>
      <c r="C794" s="107"/>
      <c r="D794" s="107"/>
      <c r="J794" s="64"/>
      <c r="L794" s="3"/>
      <c r="M794" s="57"/>
    </row>
    <row r="795" spans="1:13" s="63" customFormat="1" ht="15">
      <c r="A795" s="3"/>
      <c r="B795" s="3"/>
      <c r="C795" s="107"/>
      <c r="D795" s="107"/>
      <c r="J795" s="64"/>
      <c r="L795" s="3"/>
      <c r="M795" s="57"/>
    </row>
    <row r="796" spans="1:13" s="63" customFormat="1" ht="15">
      <c r="A796" s="3"/>
      <c r="B796" s="3"/>
      <c r="C796" s="107"/>
      <c r="D796" s="107"/>
      <c r="J796" s="64"/>
      <c r="L796" s="3"/>
      <c r="M796" s="57"/>
    </row>
    <row r="797" spans="1:13" s="63" customFormat="1" ht="15">
      <c r="A797" s="3"/>
      <c r="B797" s="3"/>
      <c r="C797" s="107"/>
      <c r="D797" s="107"/>
      <c r="J797" s="64"/>
      <c r="L797" s="3"/>
      <c r="M797" s="57"/>
    </row>
    <row r="798" spans="1:13" s="63" customFormat="1" ht="15">
      <c r="A798" s="3"/>
      <c r="B798" s="3"/>
      <c r="C798" s="107"/>
      <c r="D798" s="107"/>
      <c r="J798" s="64"/>
      <c r="L798" s="3"/>
      <c r="M798" s="57"/>
    </row>
    <row r="799" spans="1:13" s="63" customFormat="1" ht="15">
      <c r="A799" s="3"/>
      <c r="B799" s="3"/>
      <c r="C799" s="107"/>
      <c r="D799" s="107"/>
      <c r="J799" s="64"/>
      <c r="L799" s="3"/>
      <c r="M799" s="57"/>
    </row>
    <row r="800" spans="1:13" s="63" customFormat="1" ht="15">
      <c r="A800" s="3"/>
      <c r="B800" s="3"/>
      <c r="C800" s="107"/>
      <c r="D800" s="107"/>
      <c r="J800" s="64"/>
      <c r="L800" s="3"/>
      <c r="M800" s="57"/>
    </row>
    <row r="801" spans="1:13" s="63" customFormat="1" ht="15">
      <c r="A801" s="3"/>
      <c r="B801" s="3"/>
      <c r="C801" s="107"/>
      <c r="D801" s="107"/>
      <c r="J801" s="64"/>
      <c r="L801" s="3"/>
      <c r="M801" s="57"/>
    </row>
    <row r="802" spans="1:13" s="63" customFormat="1" ht="15">
      <c r="A802" s="3"/>
      <c r="B802" s="3"/>
      <c r="C802" s="107"/>
      <c r="D802" s="107"/>
      <c r="J802" s="64"/>
      <c r="L802" s="3"/>
      <c r="M802" s="57"/>
    </row>
    <row r="803" spans="1:13" s="63" customFormat="1" ht="15">
      <c r="A803" s="3"/>
      <c r="B803" s="3"/>
      <c r="C803" s="107"/>
      <c r="D803" s="107"/>
      <c r="J803" s="64"/>
      <c r="L803" s="3"/>
      <c r="M803" s="57"/>
    </row>
    <row r="804" spans="1:13" s="63" customFormat="1" ht="15">
      <c r="A804" s="3"/>
      <c r="B804" s="3"/>
      <c r="C804" s="107"/>
      <c r="D804" s="107"/>
      <c r="J804" s="64"/>
      <c r="L804" s="3"/>
      <c r="M804" s="57"/>
    </row>
    <row r="805" spans="1:13" s="63" customFormat="1" ht="15">
      <c r="A805" s="3"/>
      <c r="B805" s="3"/>
      <c r="C805" s="107"/>
      <c r="D805" s="107"/>
      <c r="J805" s="64"/>
      <c r="L805" s="3"/>
      <c r="M805" s="57"/>
    </row>
    <row r="806" spans="1:13" s="63" customFormat="1" ht="15">
      <c r="A806" s="3"/>
      <c r="B806" s="3"/>
      <c r="C806" s="107"/>
      <c r="D806" s="107"/>
      <c r="J806" s="64"/>
      <c r="L806" s="3"/>
      <c r="M806" s="57"/>
    </row>
    <row r="807" spans="1:13" s="63" customFormat="1" ht="15">
      <c r="A807" s="3"/>
      <c r="B807" s="3"/>
      <c r="C807" s="107"/>
      <c r="D807" s="107"/>
      <c r="J807" s="64"/>
      <c r="L807" s="3"/>
      <c r="M807" s="57"/>
    </row>
    <row r="808" spans="1:13" s="63" customFormat="1" ht="15">
      <c r="A808" s="3"/>
      <c r="B808" s="3"/>
      <c r="C808" s="107"/>
      <c r="D808" s="107"/>
      <c r="J808" s="64"/>
      <c r="L808" s="3"/>
      <c r="M808" s="57"/>
    </row>
    <row r="809" spans="1:13" s="63" customFormat="1" ht="15">
      <c r="A809" s="3"/>
      <c r="B809" s="3"/>
      <c r="C809" s="107"/>
      <c r="D809" s="107"/>
      <c r="J809" s="64"/>
      <c r="L809" s="3"/>
      <c r="M809" s="57"/>
    </row>
    <row r="810" spans="1:13" s="63" customFormat="1" ht="15">
      <c r="A810" s="3"/>
      <c r="B810" s="3"/>
      <c r="C810" s="107"/>
      <c r="D810" s="107"/>
      <c r="J810" s="64"/>
      <c r="L810" s="3"/>
      <c r="M810" s="57"/>
    </row>
    <row r="811" spans="1:13" s="63" customFormat="1" ht="15">
      <c r="A811" s="3"/>
      <c r="B811" s="3"/>
      <c r="C811" s="107"/>
      <c r="D811" s="107"/>
      <c r="J811" s="64"/>
      <c r="L811" s="3"/>
      <c r="M811" s="57"/>
    </row>
    <row r="812" spans="1:13" s="63" customFormat="1" ht="15">
      <c r="A812" s="3"/>
      <c r="B812" s="3"/>
      <c r="C812" s="107"/>
      <c r="D812" s="107"/>
      <c r="J812" s="64"/>
      <c r="L812" s="3"/>
      <c r="M812" s="57"/>
    </row>
    <row r="813" spans="1:13" s="63" customFormat="1" ht="15">
      <c r="A813" s="3"/>
      <c r="B813" s="3"/>
      <c r="C813" s="107"/>
      <c r="D813" s="107"/>
      <c r="J813" s="64"/>
      <c r="L813" s="3"/>
      <c r="M813" s="57"/>
    </row>
    <row r="814" spans="1:13" s="63" customFormat="1" ht="15">
      <c r="A814" s="3"/>
      <c r="B814" s="3"/>
      <c r="C814" s="107"/>
      <c r="D814" s="107"/>
      <c r="J814" s="64"/>
      <c r="L814" s="3"/>
      <c r="M814" s="57"/>
    </row>
    <row r="815" spans="1:13" s="63" customFormat="1" ht="15">
      <c r="A815" s="3"/>
      <c r="B815" s="3"/>
      <c r="C815" s="107"/>
      <c r="D815" s="107"/>
      <c r="J815" s="64"/>
      <c r="L815" s="3"/>
      <c r="M815" s="57"/>
    </row>
    <row r="816" spans="1:13" s="63" customFormat="1" ht="15">
      <c r="A816" s="3"/>
      <c r="B816" s="3"/>
      <c r="C816" s="107"/>
      <c r="D816" s="107"/>
      <c r="J816" s="64"/>
      <c r="L816" s="3"/>
      <c r="M816" s="57"/>
    </row>
    <row r="817" spans="1:13" s="63" customFormat="1" ht="15">
      <c r="A817" s="3"/>
      <c r="B817" s="3"/>
      <c r="C817" s="107"/>
      <c r="D817" s="107"/>
      <c r="J817" s="64"/>
      <c r="L817" s="3"/>
      <c r="M817" s="57"/>
    </row>
    <row r="818" spans="1:13" s="63" customFormat="1" ht="15">
      <c r="A818" s="3"/>
      <c r="B818" s="3"/>
      <c r="C818" s="107"/>
      <c r="D818" s="107"/>
      <c r="J818" s="64"/>
      <c r="L818" s="3"/>
      <c r="M818" s="57"/>
    </row>
    <row r="819" spans="1:13" s="63" customFormat="1" ht="15">
      <c r="A819" s="3"/>
      <c r="B819" s="3"/>
      <c r="C819" s="107"/>
      <c r="D819" s="107"/>
      <c r="J819" s="64"/>
      <c r="L819" s="3"/>
      <c r="M819" s="57"/>
    </row>
    <row r="820" spans="1:13" s="63" customFormat="1" ht="15">
      <c r="A820" s="3"/>
      <c r="B820" s="3"/>
      <c r="C820" s="107"/>
      <c r="D820" s="107"/>
      <c r="J820" s="64"/>
      <c r="L820" s="3"/>
      <c r="M820" s="57"/>
    </row>
    <row r="821" spans="1:13" s="63" customFormat="1" ht="15">
      <c r="A821" s="3"/>
      <c r="B821" s="3"/>
      <c r="C821" s="107"/>
      <c r="D821" s="107"/>
      <c r="J821" s="64"/>
      <c r="L821" s="3"/>
      <c r="M821" s="57"/>
    </row>
    <row r="822" spans="1:13" s="63" customFormat="1" ht="15">
      <c r="A822" s="3"/>
      <c r="B822" s="3"/>
      <c r="C822" s="107"/>
      <c r="D822" s="107"/>
      <c r="J822" s="64"/>
      <c r="L822" s="3"/>
      <c r="M822" s="57"/>
    </row>
    <row r="823" spans="1:13" s="63" customFormat="1" ht="15">
      <c r="A823" s="3"/>
      <c r="B823" s="3"/>
      <c r="C823" s="107"/>
      <c r="D823" s="107"/>
      <c r="J823" s="64"/>
      <c r="L823" s="3"/>
      <c r="M823" s="57"/>
    </row>
    <row r="824" spans="1:13" s="63" customFormat="1" ht="15">
      <c r="A824" s="3"/>
      <c r="B824" s="3"/>
      <c r="C824" s="107"/>
      <c r="D824" s="107"/>
      <c r="J824" s="64"/>
      <c r="L824" s="3"/>
      <c r="M824" s="57"/>
    </row>
    <row r="825" spans="1:13" s="63" customFormat="1" ht="15">
      <c r="A825" s="3"/>
      <c r="B825" s="3"/>
      <c r="C825" s="107"/>
      <c r="D825" s="107"/>
      <c r="J825" s="64"/>
      <c r="L825" s="3"/>
      <c r="M825" s="57"/>
    </row>
    <row r="826" spans="1:13" s="63" customFormat="1" ht="15">
      <c r="A826" s="3"/>
      <c r="B826" s="3"/>
      <c r="C826" s="107"/>
      <c r="D826" s="107"/>
      <c r="J826" s="64"/>
      <c r="L826" s="3"/>
      <c r="M826" s="57"/>
    </row>
    <row r="827" spans="1:13" s="63" customFormat="1" ht="15">
      <c r="A827" s="3"/>
      <c r="B827" s="3"/>
      <c r="C827" s="107"/>
      <c r="D827" s="107"/>
      <c r="J827" s="64"/>
      <c r="L827" s="3"/>
      <c r="M827" s="57"/>
    </row>
    <row r="828" spans="1:13" s="63" customFormat="1" ht="15">
      <c r="A828" s="3"/>
      <c r="B828" s="3"/>
      <c r="C828" s="107"/>
      <c r="D828" s="107"/>
      <c r="J828" s="64"/>
      <c r="L828" s="3"/>
      <c r="M828" s="57"/>
    </row>
    <row r="829" spans="1:13" s="63" customFormat="1" ht="15">
      <c r="A829" s="3"/>
      <c r="B829" s="3"/>
      <c r="C829" s="107"/>
      <c r="D829" s="107"/>
      <c r="J829" s="64"/>
      <c r="L829" s="3"/>
      <c r="M829" s="57"/>
    </row>
    <row r="830" spans="1:13" s="63" customFormat="1" ht="15">
      <c r="A830" s="3"/>
      <c r="B830" s="3"/>
      <c r="C830" s="107"/>
      <c r="D830" s="107"/>
      <c r="J830" s="64"/>
      <c r="L830" s="3"/>
      <c r="M830" s="57"/>
    </row>
    <row r="831" spans="1:13" s="63" customFormat="1" ht="15">
      <c r="A831" s="3"/>
      <c r="B831" s="3"/>
      <c r="C831" s="107"/>
      <c r="D831" s="107"/>
      <c r="J831" s="64"/>
      <c r="L831" s="3"/>
      <c r="M831" s="57"/>
    </row>
    <row r="832" spans="1:13" s="63" customFormat="1" ht="15">
      <c r="A832" s="3"/>
      <c r="B832" s="3"/>
      <c r="C832" s="107"/>
      <c r="D832" s="107"/>
      <c r="J832" s="64"/>
      <c r="L832" s="3"/>
      <c r="M832" s="57"/>
    </row>
    <row r="833" spans="1:13" s="63" customFormat="1" ht="15">
      <c r="A833" s="3"/>
      <c r="B833" s="3"/>
      <c r="C833" s="107"/>
      <c r="D833" s="107"/>
      <c r="J833" s="64"/>
      <c r="L833" s="3"/>
      <c r="M833" s="57"/>
    </row>
    <row r="834" spans="1:13" s="63" customFormat="1" ht="15">
      <c r="A834" s="3"/>
      <c r="B834" s="3"/>
      <c r="C834" s="107"/>
      <c r="D834" s="107"/>
      <c r="J834" s="64"/>
      <c r="L834" s="3"/>
      <c r="M834" s="57"/>
    </row>
    <row r="835" spans="1:13" s="63" customFormat="1" ht="15">
      <c r="A835" s="3"/>
      <c r="B835" s="3"/>
      <c r="C835" s="107"/>
      <c r="D835" s="107"/>
      <c r="J835" s="64"/>
      <c r="L835" s="3"/>
      <c r="M835" s="57"/>
    </row>
    <row r="836" spans="1:13" s="63" customFormat="1" ht="15">
      <c r="A836" s="3"/>
      <c r="B836" s="3"/>
      <c r="C836" s="107"/>
      <c r="D836" s="107"/>
      <c r="J836" s="64"/>
      <c r="L836" s="3"/>
      <c r="M836" s="57"/>
    </row>
    <row r="837" spans="1:13" s="63" customFormat="1" ht="15">
      <c r="A837" s="3"/>
      <c r="B837" s="3"/>
      <c r="C837" s="107"/>
      <c r="D837" s="107"/>
      <c r="J837" s="64"/>
      <c r="L837" s="3"/>
      <c r="M837" s="57"/>
    </row>
    <row r="838" spans="1:13" s="63" customFormat="1" ht="15">
      <c r="A838" s="3"/>
      <c r="B838" s="3"/>
      <c r="C838" s="107"/>
      <c r="D838" s="107"/>
      <c r="J838" s="64"/>
      <c r="L838" s="3"/>
      <c r="M838" s="57"/>
    </row>
    <row r="839" spans="1:13" s="63" customFormat="1" ht="15">
      <c r="A839" s="3"/>
      <c r="B839" s="3"/>
      <c r="C839" s="107"/>
      <c r="D839" s="107"/>
      <c r="J839" s="64"/>
      <c r="L839" s="3"/>
      <c r="M839" s="57"/>
    </row>
    <row r="840" spans="1:13" s="63" customFormat="1" ht="15">
      <c r="A840" s="3"/>
      <c r="B840" s="3"/>
      <c r="C840" s="107"/>
      <c r="D840" s="107"/>
      <c r="J840" s="64"/>
      <c r="L840" s="3"/>
      <c r="M840" s="57"/>
    </row>
    <row r="841" spans="1:13" s="63" customFormat="1" ht="15">
      <c r="A841" s="3"/>
      <c r="B841" s="3"/>
      <c r="C841" s="107"/>
      <c r="D841" s="107"/>
      <c r="J841" s="64"/>
      <c r="L841" s="3"/>
      <c r="M841" s="57"/>
    </row>
    <row r="842" spans="1:13" s="63" customFormat="1" ht="15">
      <c r="A842" s="3"/>
      <c r="B842" s="3"/>
      <c r="C842" s="107"/>
      <c r="D842" s="107"/>
      <c r="J842" s="64"/>
      <c r="L842" s="3"/>
      <c r="M842" s="57"/>
    </row>
    <row r="843" spans="1:13" s="63" customFormat="1" ht="15">
      <c r="A843" s="3"/>
      <c r="B843" s="3"/>
      <c r="C843" s="107"/>
      <c r="D843" s="107"/>
      <c r="J843" s="64"/>
      <c r="L843" s="3"/>
      <c r="M843" s="57"/>
    </row>
    <row r="844" spans="1:13" s="63" customFormat="1" ht="15">
      <c r="A844" s="3"/>
      <c r="B844" s="3"/>
      <c r="C844" s="107"/>
      <c r="D844" s="107"/>
      <c r="J844" s="64"/>
      <c r="L844" s="3"/>
      <c r="M844" s="57"/>
    </row>
    <row r="845" spans="1:13" s="63" customFormat="1" ht="15">
      <c r="A845" s="3"/>
      <c r="B845" s="3"/>
      <c r="C845" s="107"/>
      <c r="D845" s="107"/>
      <c r="J845" s="64"/>
      <c r="L845" s="3"/>
      <c r="M845" s="57"/>
    </row>
    <row r="846" spans="1:13" s="63" customFormat="1" ht="15">
      <c r="A846" s="3"/>
      <c r="B846" s="3"/>
      <c r="C846" s="107"/>
      <c r="D846" s="107"/>
      <c r="J846" s="64"/>
      <c r="L846" s="3"/>
      <c r="M846" s="57"/>
    </row>
    <row r="847" spans="1:13" s="63" customFormat="1" ht="15">
      <c r="A847" s="3"/>
      <c r="B847" s="3"/>
      <c r="C847" s="107"/>
      <c r="D847" s="107"/>
      <c r="J847" s="64"/>
      <c r="L847" s="3"/>
      <c r="M847" s="57"/>
    </row>
    <row r="848" spans="1:13" s="63" customFormat="1" ht="15">
      <c r="A848" s="3"/>
      <c r="B848" s="3"/>
      <c r="C848" s="107"/>
      <c r="D848" s="107"/>
      <c r="J848" s="64"/>
      <c r="L848" s="3"/>
      <c r="M848" s="57"/>
    </row>
    <row r="849" spans="1:13" s="63" customFormat="1" ht="15">
      <c r="A849" s="3"/>
      <c r="B849" s="3"/>
      <c r="C849" s="107"/>
      <c r="D849" s="107"/>
      <c r="J849" s="64"/>
      <c r="L849" s="3"/>
      <c r="M849" s="57"/>
    </row>
    <row r="850" spans="1:13" s="63" customFormat="1" ht="15">
      <c r="A850" s="3"/>
      <c r="B850" s="3"/>
      <c r="C850" s="107"/>
      <c r="D850" s="107"/>
      <c r="J850" s="64"/>
      <c r="L850" s="3"/>
      <c r="M850" s="57"/>
    </row>
    <row r="851" spans="1:13" s="63" customFormat="1" ht="15">
      <c r="A851" s="3"/>
      <c r="B851" s="3"/>
      <c r="C851" s="107"/>
      <c r="D851" s="107"/>
      <c r="J851" s="64"/>
      <c r="L851" s="3"/>
      <c r="M851" s="57"/>
    </row>
    <row r="852" spans="1:13" s="63" customFormat="1" ht="15">
      <c r="A852" s="3"/>
      <c r="B852" s="3"/>
      <c r="C852" s="107"/>
      <c r="D852" s="107"/>
      <c r="J852" s="64"/>
      <c r="L852" s="3"/>
      <c r="M852" s="57"/>
    </row>
    <row r="853" spans="1:13" s="63" customFormat="1" ht="15">
      <c r="A853" s="3"/>
      <c r="B853" s="3"/>
      <c r="C853" s="107"/>
      <c r="D853" s="107"/>
      <c r="J853" s="64"/>
      <c r="L853" s="3"/>
      <c r="M853" s="57"/>
    </row>
    <row r="854" spans="1:13" s="63" customFormat="1" ht="15">
      <c r="A854" s="3"/>
      <c r="B854" s="3"/>
      <c r="C854" s="107"/>
      <c r="D854" s="107"/>
      <c r="J854" s="64"/>
      <c r="L854" s="3"/>
      <c r="M854" s="57"/>
    </row>
    <row r="855" spans="1:13" s="63" customFormat="1" ht="15">
      <c r="A855" s="3"/>
      <c r="B855" s="3"/>
      <c r="C855" s="107"/>
      <c r="D855" s="107"/>
      <c r="J855" s="64"/>
      <c r="L855" s="3"/>
      <c r="M855" s="57"/>
    </row>
    <row r="856" spans="1:13" s="63" customFormat="1" ht="15">
      <c r="A856" s="3"/>
      <c r="B856" s="3"/>
      <c r="C856" s="107"/>
      <c r="D856" s="107"/>
      <c r="J856" s="64"/>
      <c r="L856" s="3"/>
      <c r="M856" s="57"/>
    </row>
    <row r="857" spans="1:13" s="63" customFormat="1" ht="15">
      <c r="A857" s="3"/>
      <c r="B857" s="3"/>
      <c r="C857" s="107"/>
      <c r="D857" s="107"/>
      <c r="J857" s="64"/>
      <c r="L857" s="3"/>
      <c r="M857" s="57"/>
    </row>
    <row r="858" spans="1:13" s="63" customFormat="1" ht="15">
      <c r="A858" s="3"/>
      <c r="B858" s="3"/>
      <c r="C858" s="107"/>
      <c r="D858" s="107"/>
      <c r="J858" s="64"/>
      <c r="L858" s="3"/>
      <c r="M858" s="57"/>
    </row>
    <row r="859" spans="1:13" s="63" customFormat="1" ht="15">
      <c r="A859" s="3"/>
      <c r="B859" s="3"/>
      <c r="C859" s="107"/>
      <c r="D859" s="107"/>
      <c r="J859" s="64"/>
      <c r="L859" s="3"/>
      <c r="M859" s="57"/>
    </row>
    <row r="860" spans="1:13" s="63" customFormat="1" ht="15">
      <c r="A860" s="3"/>
      <c r="B860" s="3"/>
      <c r="C860" s="107"/>
      <c r="D860" s="107"/>
      <c r="J860" s="64"/>
      <c r="L860" s="3"/>
      <c r="M860" s="57"/>
    </row>
    <row r="861" spans="1:13" s="63" customFormat="1" ht="15">
      <c r="A861" s="3"/>
      <c r="B861" s="3"/>
      <c r="C861" s="107"/>
      <c r="D861" s="107"/>
      <c r="J861" s="64"/>
      <c r="L861" s="3"/>
      <c r="M861" s="57"/>
    </row>
    <row r="862" spans="1:13" s="63" customFormat="1" ht="15">
      <c r="A862" s="3"/>
      <c r="B862" s="3"/>
      <c r="C862" s="107"/>
      <c r="D862" s="107"/>
      <c r="J862" s="64"/>
      <c r="L862" s="3"/>
      <c r="M862" s="57"/>
    </row>
    <row r="863" spans="1:13" s="63" customFormat="1" ht="15">
      <c r="A863" s="3"/>
      <c r="B863" s="3"/>
      <c r="C863" s="107"/>
      <c r="D863" s="107"/>
      <c r="J863" s="64"/>
      <c r="L863" s="3"/>
      <c r="M863" s="57"/>
    </row>
    <row r="864" spans="1:13" s="63" customFormat="1" ht="15">
      <c r="A864" s="3"/>
      <c r="B864" s="3"/>
      <c r="C864" s="107"/>
      <c r="D864" s="107"/>
      <c r="J864" s="64"/>
      <c r="L864" s="3"/>
      <c r="M864" s="57"/>
    </row>
    <row r="865" spans="1:13" s="63" customFormat="1" ht="15">
      <c r="A865" s="3"/>
      <c r="B865" s="3"/>
      <c r="C865" s="107"/>
      <c r="D865" s="107"/>
      <c r="J865" s="64"/>
      <c r="L865" s="3"/>
      <c r="M865" s="57"/>
    </row>
    <row r="866" spans="1:13" s="63" customFormat="1" ht="15">
      <c r="A866" s="3"/>
      <c r="B866" s="3"/>
      <c r="C866" s="107"/>
      <c r="D866" s="107"/>
      <c r="J866" s="64"/>
      <c r="L866" s="3"/>
      <c r="M866" s="57"/>
    </row>
    <row r="867" spans="1:13" s="63" customFormat="1" ht="15">
      <c r="A867" s="3"/>
      <c r="B867" s="3"/>
      <c r="C867" s="107"/>
      <c r="D867" s="107"/>
      <c r="J867" s="64"/>
      <c r="L867" s="3"/>
      <c r="M867" s="57"/>
    </row>
    <row r="868" spans="1:13" s="63" customFormat="1" ht="15">
      <c r="A868" s="3"/>
      <c r="B868" s="3"/>
      <c r="C868" s="107"/>
      <c r="D868" s="107"/>
      <c r="J868" s="64"/>
      <c r="L868" s="3"/>
      <c r="M868" s="57"/>
    </row>
    <row r="869" spans="1:13" s="63" customFormat="1" ht="15">
      <c r="A869" s="3"/>
      <c r="B869" s="3"/>
      <c r="C869" s="107"/>
      <c r="D869" s="107"/>
      <c r="J869" s="64"/>
      <c r="L869" s="3"/>
      <c r="M869" s="57"/>
    </row>
    <row r="870" spans="1:13" s="63" customFormat="1" ht="15">
      <c r="A870" s="3"/>
      <c r="B870" s="3"/>
      <c r="C870" s="107"/>
      <c r="D870" s="107"/>
      <c r="J870" s="64"/>
      <c r="L870" s="3"/>
      <c r="M870" s="57"/>
    </row>
    <row r="871" spans="1:13" s="63" customFormat="1" ht="15">
      <c r="A871" s="3"/>
      <c r="B871" s="3"/>
      <c r="C871" s="107"/>
      <c r="D871" s="107"/>
      <c r="J871" s="64"/>
      <c r="L871" s="3"/>
      <c r="M871" s="57"/>
    </row>
    <row r="872" spans="1:13" s="63" customFormat="1" ht="15">
      <c r="A872" s="3"/>
      <c r="B872" s="3"/>
      <c r="C872" s="107"/>
      <c r="D872" s="107"/>
      <c r="J872" s="64"/>
      <c r="L872" s="3"/>
      <c r="M872" s="57"/>
    </row>
    <row r="873" spans="1:13" s="63" customFormat="1" ht="15">
      <c r="A873" s="3"/>
      <c r="B873" s="3"/>
      <c r="C873" s="107"/>
      <c r="D873" s="107"/>
      <c r="J873" s="64"/>
      <c r="L873" s="3"/>
      <c r="M873" s="57"/>
    </row>
    <row r="874" spans="1:13" s="63" customFormat="1" ht="15">
      <c r="A874" s="3"/>
      <c r="B874" s="3"/>
      <c r="C874" s="107"/>
      <c r="D874" s="107"/>
      <c r="J874" s="64"/>
      <c r="L874" s="3"/>
      <c r="M874" s="57"/>
    </row>
    <row r="875" spans="1:13" s="63" customFormat="1" ht="15">
      <c r="A875" s="3"/>
      <c r="B875" s="3"/>
      <c r="C875" s="107"/>
      <c r="D875" s="107"/>
      <c r="J875" s="64"/>
      <c r="L875" s="3"/>
      <c r="M875" s="57"/>
    </row>
    <row r="876" spans="1:13" s="63" customFormat="1" ht="15">
      <c r="A876" s="3"/>
      <c r="B876" s="3"/>
      <c r="C876" s="107"/>
      <c r="D876" s="107"/>
      <c r="J876" s="64"/>
      <c r="L876" s="3"/>
      <c r="M876" s="57"/>
    </row>
    <row r="877" spans="1:13" s="63" customFormat="1" ht="15">
      <c r="A877" s="3"/>
      <c r="B877" s="3"/>
      <c r="C877" s="107"/>
      <c r="D877" s="107"/>
      <c r="J877" s="64"/>
      <c r="L877" s="3"/>
      <c r="M877" s="57"/>
    </row>
    <row r="878" spans="1:13" s="63" customFormat="1" ht="15">
      <c r="A878" s="3"/>
      <c r="B878" s="3"/>
      <c r="C878" s="107"/>
      <c r="D878" s="107"/>
      <c r="J878" s="64"/>
      <c r="L878" s="3"/>
      <c r="M878" s="57"/>
    </row>
    <row r="879" spans="1:13" s="63" customFormat="1" ht="15">
      <c r="A879" s="3"/>
      <c r="B879" s="3"/>
      <c r="C879" s="107"/>
      <c r="D879" s="107"/>
      <c r="J879" s="64"/>
      <c r="L879" s="3"/>
      <c r="M879" s="57"/>
    </row>
    <row r="880" spans="1:13" s="63" customFormat="1" ht="15">
      <c r="A880" s="3"/>
      <c r="B880" s="3"/>
      <c r="C880" s="107"/>
      <c r="D880" s="107"/>
      <c r="J880" s="64"/>
      <c r="L880" s="3"/>
      <c r="M880" s="57"/>
    </row>
    <row r="881" spans="1:13" s="63" customFormat="1" ht="15">
      <c r="A881" s="3"/>
      <c r="B881" s="3"/>
      <c r="C881" s="107"/>
      <c r="D881" s="107"/>
      <c r="J881" s="64"/>
      <c r="L881" s="3"/>
      <c r="M881" s="57"/>
    </row>
    <row r="882" spans="1:13" s="63" customFormat="1" ht="15">
      <c r="A882" s="3"/>
      <c r="B882" s="3"/>
      <c r="C882" s="107"/>
      <c r="D882" s="107"/>
      <c r="J882" s="64"/>
      <c r="L882" s="3"/>
      <c r="M882" s="57"/>
    </row>
    <row r="883" spans="1:13" s="63" customFormat="1" ht="15">
      <c r="A883" s="3"/>
      <c r="B883" s="3"/>
      <c r="C883" s="107"/>
      <c r="D883" s="107"/>
      <c r="J883" s="64"/>
      <c r="L883" s="3"/>
      <c r="M883" s="57"/>
    </row>
    <row r="884" spans="1:13" s="63" customFormat="1" ht="15">
      <c r="A884" s="3"/>
      <c r="B884" s="3"/>
      <c r="C884" s="107"/>
      <c r="D884" s="107"/>
      <c r="J884" s="64"/>
      <c r="L884" s="3"/>
      <c r="M884" s="57"/>
    </row>
    <row r="885" spans="1:13" s="63" customFormat="1" ht="15">
      <c r="A885" s="3"/>
      <c r="B885" s="3"/>
      <c r="C885" s="107"/>
      <c r="D885" s="107"/>
      <c r="J885" s="64"/>
      <c r="L885" s="3"/>
      <c r="M885" s="57"/>
    </row>
    <row r="886" spans="1:13" s="63" customFormat="1" ht="15">
      <c r="A886" s="3"/>
      <c r="B886" s="3"/>
      <c r="C886" s="107"/>
      <c r="D886" s="107"/>
      <c r="J886" s="64"/>
      <c r="L886" s="3"/>
      <c r="M886" s="57"/>
    </row>
    <row r="887" spans="1:13" s="63" customFormat="1" ht="15">
      <c r="A887" s="3"/>
      <c r="B887" s="3"/>
      <c r="C887" s="107"/>
      <c r="D887" s="107"/>
      <c r="J887" s="64"/>
      <c r="L887" s="3"/>
      <c r="M887" s="57"/>
    </row>
    <row r="888" spans="1:13" s="63" customFormat="1" ht="15">
      <c r="A888" s="3"/>
      <c r="B888" s="3"/>
      <c r="C888" s="107"/>
      <c r="D888" s="107"/>
      <c r="J888" s="64"/>
      <c r="L888" s="3"/>
      <c r="M888" s="57"/>
    </row>
    <row r="889" spans="1:13" s="63" customFormat="1" ht="15">
      <c r="A889" s="3"/>
      <c r="B889" s="3"/>
      <c r="C889" s="107"/>
      <c r="D889" s="107"/>
      <c r="J889" s="64"/>
      <c r="L889" s="3"/>
      <c r="M889" s="57"/>
    </row>
    <row r="890" spans="1:13" s="63" customFormat="1" ht="15">
      <c r="A890" s="3"/>
      <c r="B890" s="3"/>
      <c r="C890" s="107"/>
      <c r="D890" s="107"/>
      <c r="J890" s="64"/>
      <c r="L890" s="3"/>
      <c r="M890" s="57"/>
    </row>
    <row r="891" spans="1:13" s="63" customFormat="1" ht="15">
      <c r="A891" s="3"/>
      <c r="B891" s="3"/>
      <c r="C891" s="107"/>
      <c r="D891" s="107"/>
      <c r="J891" s="64"/>
      <c r="L891" s="3"/>
      <c r="M891" s="57"/>
    </row>
    <row r="892" spans="1:13" s="63" customFormat="1" ht="15">
      <c r="A892" s="3"/>
      <c r="B892" s="3"/>
      <c r="C892" s="107"/>
      <c r="D892" s="107"/>
      <c r="J892" s="64"/>
      <c r="L892" s="3"/>
      <c r="M892" s="57"/>
    </row>
    <row r="893" spans="1:13" s="63" customFormat="1" ht="15">
      <c r="A893" s="3"/>
      <c r="B893" s="3"/>
      <c r="C893" s="107"/>
      <c r="D893" s="107"/>
      <c r="J893" s="64"/>
      <c r="L893" s="3"/>
      <c r="M893" s="57"/>
    </row>
    <row r="894" spans="1:13" s="63" customFormat="1" ht="15">
      <c r="A894" s="3"/>
      <c r="B894" s="3"/>
      <c r="C894" s="107"/>
      <c r="D894" s="107"/>
      <c r="J894" s="64"/>
      <c r="L894" s="3"/>
      <c r="M894" s="57"/>
    </row>
    <row r="895" spans="1:13" s="63" customFormat="1" ht="15">
      <c r="A895" s="3"/>
      <c r="B895" s="3"/>
      <c r="C895" s="107"/>
      <c r="D895" s="107"/>
      <c r="J895" s="64"/>
      <c r="L895" s="3"/>
      <c r="M895" s="57"/>
    </row>
    <row r="896" spans="1:13" s="63" customFormat="1" ht="15">
      <c r="A896" s="3"/>
      <c r="B896" s="3"/>
      <c r="C896" s="107"/>
      <c r="D896" s="107"/>
      <c r="J896" s="64"/>
      <c r="L896" s="3"/>
      <c r="M896" s="57"/>
    </row>
    <row r="897" spans="1:13" s="63" customFormat="1" ht="15">
      <c r="A897" s="3"/>
      <c r="B897" s="3"/>
      <c r="C897" s="107"/>
      <c r="D897" s="107"/>
      <c r="J897" s="64"/>
      <c r="L897" s="3"/>
      <c r="M897" s="57"/>
    </row>
    <row r="898" spans="1:13" s="63" customFormat="1" ht="15">
      <c r="A898" s="3"/>
      <c r="B898" s="3"/>
      <c r="C898" s="107"/>
      <c r="D898" s="107"/>
      <c r="J898" s="64"/>
      <c r="L898" s="3"/>
      <c r="M898" s="57"/>
    </row>
    <row r="899" spans="1:13" s="63" customFormat="1" ht="15">
      <c r="A899" s="3"/>
      <c r="B899" s="3"/>
      <c r="C899" s="107"/>
      <c r="D899" s="107"/>
      <c r="J899" s="64"/>
      <c r="L899" s="3"/>
      <c r="M899" s="57"/>
    </row>
    <row r="900" spans="1:13" s="63" customFormat="1" ht="15">
      <c r="A900" s="3"/>
      <c r="B900" s="3"/>
      <c r="C900" s="107"/>
      <c r="D900" s="107"/>
      <c r="J900" s="64"/>
      <c r="L900" s="3"/>
      <c r="M900" s="57"/>
    </row>
    <row r="901" spans="1:13" s="63" customFormat="1" ht="15">
      <c r="A901" s="3"/>
      <c r="B901" s="3"/>
      <c r="C901" s="107"/>
      <c r="D901" s="107"/>
      <c r="J901" s="64"/>
      <c r="L901" s="3"/>
      <c r="M901" s="57"/>
    </row>
    <row r="902" spans="1:13" s="63" customFormat="1" ht="15">
      <c r="A902" s="3"/>
      <c r="B902" s="3"/>
      <c r="C902" s="107"/>
      <c r="D902" s="107"/>
      <c r="J902" s="64"/>
      <c r="L902" s="3"/>
      <c r="M902" s="57"/>
    </row>
    <row r="903" spans="1:13" s="63" customFormat="1" ht="15">
      <c r="A903" s="3"/>
      <c r="B903" s="3"/>
      <c r="C903" s="107"/>
      <c r="D903" s="107"/>
      <c r="J903" s="64"/>
      <c r="L903" s="3"/>
      <c r="M903" s="57"/>
    </row>
    <row r="904" spans="1:13" s="63" customFormat="1" ht="15">
      <c r="A904" s="3"/>
      <c r="B904" s="3"/>
      <c r="C904" s="107"/>
      <c r="D904" s="107"/>
      <c r="J904" s="64"/>
      <c r="L904" s="3"/>
      <c r="M904" s="57"/>
    </row>
    <row r="905" spans="1:13" s="63" customFormat="1" ht="15">
      <c r="A905" s="3"/>
      <c r="B905" s="3"/>
      <c r="C905" s="107"/>
      <c r="D905" s="107"/>
      <c r="J905" s="64"/>
      <c r="L905" s="3"/>
      <c r="M905" s="57"/>
    </row>
    <row r="906" spans="1:13" s="63" customFormat="1" ht="15">
      <c r="A906" s="3"/>
      <c r="B906" s="3"/>
      <c r="C906" s="107"/>
      <c r="D906" s="107"/>
      <c r="J906" s="64"/>
      <c r="L906" s="3"/>
      <c r="M906" s="57"/>
    </row>
    <row r="907" spans="1:13" s="63" customFormat="1" ht="15">
      <c r="A907" s="3"/>
      <c r="B907" s="3"/>
      <c r="C907" s="107"/>
      <c r="D907" s="107"/>
      <c r="J907" s="64"/>
      <c r="L907" s="3"/>
      <c r="M907" s="57"/>
    </row>
    <row r="908" spans="1:13" s="63" customFormat="1" ht="15">
      <c r="A908" s="3"/>
      <c r="B908" s="3"/>
      <c r="C908" s="107"/>
      <c r="D908" s="107"/>
      <c r="J908" s="64"/>
      <c r="L908" s="3"/>
      <c r="M908" s="57"/>
    </row>
    <row r="909" spans="1:13" s="63" customFormat="1" ht="15">
      <c r="A909" s="3"/>
      <c r="B909" s="3"/>
      <c r="C909" s="107"/>
      <c r="D909" s="107"/>
      <c r="J909" s="64"/>
      <c r="L909" s="3"/>
      <c r="M909" s="57"/>
    </row>
    <row r="910" spans="1:13" s="63" customFormat="1" ht="15">
      <c r="A910" s="3"/>
      <c r="B910" s="3"/>
      <c r="C910" s="107"/>
      <c r="D910" s="107"/>
      <c r="J910" s="64"/>
      <c r="L910" s="3"/>
      <c r="M910" s="57"/>
    </row>
    <row r="911" spans="1:13" s="63" customFormat="1" ht="15">
      <c r="A911" s="3"/>
      <c r="B911" s="3"/>
      <c r="C911" s="107"/>
      <c r="D911" s="107"/>
      <c r="J911" s="64"/>
      <c r="L911" s="3"/>
      <c r="M911" s="57"/>
    </row>
    <row r="912" spans="1:13" s="63" customFormat="1" ht="15">
      <c r="A912" s="3"/>
      <c r="B912" s="3"/>
      <c r="C912" s="107"/>
      <c r="D912" s="107"/>
      <c r="J912" s="64"/>
      <c r="L912" s="3"/>
      <c r="M912" s="57"/>
    </row>
    <row r="913" spans="1:13" s="63" customFormat="1" ht="15">
      <c r="A913" s="3"/>
      <c r="B913" s="3"/>
      <c r="C913" s="107"/>
      <c r="D913" s="107"/>
      <c r="J913" s="64"/>
      <c r="L913" s="3"/>
      <c r="M913" s="57"/>
    </row>
    <row r="914" spans="1:13" s="63" customFormat="1" ht="15">
      <c r="A914" s="3"/>
      <c r="B914" s="3"/>
      <c r="C914" s="107"/>
      <c r="D914" s="107"/>
      <c r="J914" s="64"/>
      <c r="L914" s="3"/>
      <c r="M914" s="57"/>
    </row>
    <row r="915" spans="1:13" s="63" customFormat="1" ht="15">
      <c r="A915" s="3"/>
      <c r="B915" s="3"/>
      <c r="C915" s="107"/>
      <c r="D915" s="107"/>
      <c r="J915" s="64"/>
      <c r="L915" s="3"/>
      <c r="M915" s="57"/>
    </row>
    <row r="916" spans="1:13" s="63" customFormat="1" ht="15">
      <c r="A916" s="3"/>
      <c r="B916" s="3"/>
      <c r="C916" s="107"/>
      <c r="D916" s="107"/>
      <c r="J916" s="64"/>
      <c r="L916" s="3"/>
      <c r="M916" s="57"/>
    </row>
    <row r="917" spans="1:13" s="63" customFormat="1" ht="15">
      <c r="A917" s="3"/>
      <c r="B917" s="3"/>
      <c r="C917" s="107"/>
      <c r="D917" s="107"/>
      <c r="J917" s="64"/>
      <c r="L917" s="3"/>
      <c r="M917" s="57"/>
    </row>
    <row r="918" spans="1:13" s="63" customFormat="1" ht="15">
      <c r="A918" s="3"/>
      <c r="B918" s="3"/>
      <c r="C918" s="107"/>
      <c r="D918" s="107"/>
      <c r="J918" s="64"/>
      <c r="L918" s="3"/>
      <c r="M918" s="57"/>
    </row>
    <row r="919" spans="1:13" s="63" customFormat="1" ht="15">
      <c r="A919" s="3"/>
      <c r="B919" s="3"/>
      <c r="C919" s="107"/>
      <c r="D919" s="107"/>
      <c r="J919" s="64"/>
      <c r="L919" s="3"/>
      <c r="M919" s="57"/>
    </row>
    <row r="920" spans="1:13" s="63" customFormat="1" ht="15">
      <c r="A920" s="3"/>
      <c r="B920" s="3"/>
      <c r="C920" s="107"/>
      <c r="D920" s="107"/>
      <c r="J920" s="64"/>
      <c r="L920" s="3"/>
      <c r="M920" s="57"/>
    </row>
    <row r="921" spans="1:13" s="63" customFormat="1" ht="15">
      <c r="A921" s="3"/>
      <c r="B921" s="3"/>
      <c r="C921" s="107"/>
      <c r="D921" s="107"/>
      <c r="J921" s="64"/>
      <c r="L921" s="3"/>
      <c r="M921" s="57"/>
    </row>
    <row r="922" spans="1:13" s="63" customFormat="1" ht="15">
      <c r="A922" s="3"/>
      <c r="B922" s="3"/>
      <c r="C922" s="107"/>
      <c r="D922" s="107"/>
      <c r="J922" s="64"/>
      <c r="L922" s="3"/>
      <c r="M922" s="57"/>
    </row>
    <row r="923" spans="1:13" s="63" customFormat="1" ht="15">
      <c r="A923" s="3"/>
      <c r="B923" s="3"/>
      <c r="C923" s="107"/>
      <c r="D923" s="107"/>
      <c r="J923" s="64"/>
      <c r="L923" s="3"/>
      <c r="M923" s="57"/>
    </row>
    <row r="924" spans="1:13" s="63" customFormat="1" ht="15">
      <c r="A924" s="3"/>
      <c r="B924" s="3"/>
      <c r="C924" s="107"/>
      <c r="D924" s="107"/>
      <c r="J924" s="64"/>
      <c r="L924" s="3"/>
      <c r="M924" s="57"/>
    </row>
    <row r="925" spans="1:13" s="63" customFormat="1" ht="15">
      <c r="A925" s="3"/>
      <c r="B925" s="3"/>
      <c r="C925" s="107"/>
      <c r="D925" s="107"/>
      <c r="J925" s="64"/>
      <c r="L925" s="3"/>
      <c r="M925" s="57"/>
    </row>
    <row r="926" spans="1:13" s="63" customFormat="1" ht="15">
      <c r="A926" s="3"/>
      <c r="B926" s="3"/>
      <c r="C926" s="107"/>
      <c r="D926" s="107"/>
      <c r="J926" s="64"/>
      <c r="L926" s="3"/>
      <c r="M926" s="57"/>
    </row>
    <row r="927" spans="1:13" s="63" customFormat="1" ht="15">
      <c r="A927" s="3"/>
      <c r="B927" s="3"/>
      <c r="C927" s="107"/>
      <c r="D927" s="107"/>
      <c r="J927" s="64"/>
      <c r="L927" s="3"/>
      <c r="M927" s="57"/>
    </row>
    <row r="928" spans="1:13" s="63" customFormat="1" ht="15">
      <c r="A928" s="3"/>
      <c r="B928" s="3"/>
      <c r="C928" s="107"/>
      <c r="D928" s="107"/>
      <c r="J928" s="64"/>
      <c r="L928" s="3"/>
      <c r="M928" s="57"/>
    </row>
    <row r="929" spans="1:13" s="63" customFormat="1" ht="15">
      <c r="A929" s="3"/>
      <c r="B929" s="3"/>
      <c r="C929" s="107"/>
      <c r="D929" s="107"/>
      <c r="J929" s="64"/>
      <c r="L929" s="3"/>
      <c r="M929" s="57"/>
    </row>
    <row r="930" spans="1:13" s="63" customFormat="1" ht="15">
      <c r="A930" s="3"/>
      <c r="B930" s="3"/>
      <c r="C930" s="107"/>
      <c r="D930" s="107"/>
      <c r="J930" s="64"/>
      <c r="L930" s="3"/>
      <c r="M930" s="57"/>
    </row>
    <row r="931" spans="1:13" s="63" customFormat="1" ht="15">
      <c r="A931" s="3"/>
      <c r="B931" s="3"/>
      <c r="C931" s="107"/>
      <c r="D931" s="107"/>
      <c r="J931" s="64"/>
      <c r="L931" s="3"/>
      <c r="M931" s="57"/>
    </row>
    <row r="932" spans="1:13" s="63" customFormat="1" ht="15">
      <c r="A932" s="3"/>
      <c r="B932" s="3"/>
      <c r="C932" s="107"/>
      <c r="D932" s="107"/>
      <c r="J932" s="64"/>
      <c r="L932" s="3"/>
      <c r="M932" s="57"/>
    </row>
    <row r="933" spans="1:13" s="63" customFormat="1" ht="15">
      <c r="A933" s="3"/>
      <c r="B933" s="3"/>
      <c r="C933" s="107"/>
      <c r="D933" s="107"/>
      <c r="J933" s="64"/>
      <c r="L933" s="3"/>
      <c r="M933" s="57"/>
    </row>
    <row r="934" spans="1:13" s="63" customFormat="1" ht="15">
      <c r="A934" s="3"/>
      <c r="B934" s="3"/>
      <c r="C934" s="107"/>
      <c r="D934" s="107"/>
      <c r="J934" s="64"/>
      <c r="L934" s="3"/>
      <c r="M934" s="57"/>
    </row>
    <row r="935" spans="1:13" s="63" customFormat="1" ht="15">
      <c r="A935" s="3"/>
      <c r="B935" s="3"/>
      <c r="C935" s="107"/>
      <c r="D935" s="107"/>
      <c r="J935" s="64"/>
      <c r="L935" s="3"/>
      <c r="M935" s="57"/>
    </row>
    <row r="936" spans="1:13" s="63" customFormat="1" ht="15">
      <c r="A936" s="3"/>
      <c r="B936" s="3"/>
      <c r="C936" s="107"/>
      <c r="D936" s="107"/>
      <c r="J936" s="64"/>
      <c r="L936" s="3"/>
      <c r="M936" s="57"/>
    </row>
    <row r="937" spans="1:13" s="63" customFormat="1" ht="15">
      <c r="A937" s="3"/>
      <c r="B937" s="3"/>
      <c r="C937" s="107"/>
      <c r="D937" s="107"/>
      <c r="J937" s="64"/>
      <c r="L937" s="3"/>
      <c r="M937" s="57"/>
    </row>
    <row r="938" spans="1:13" s="63" customFormat="1" ht="15">
      <c r="A938" s="3"/>
      <c r="B938" s="3"/>
      <c r="C938" s="107"/>
      <c r="D938" s="107"/>
      <c r="J938" s="64"/>
      <c r="L938" s="3"/>
      <c r="M938" s="57"/>
    </row>
    <row r="939" spans="1:13" s="63" customFormat="1" ht="15">
      <c r="A939" s="3"/>
      <c r="B939" s="3"/>
      <c r="C939" s="107"/>
      <c r="D939" s="107"/>
      <c r="J939" s="64"/>
      <c r="L939" s="3"/>
      <c r="M939" s="57"/>
    </row>
    <row r="940" spans="1:13" s="63" customFormat="1" ht="15">
      <c r="A940" s="3"/>
      <c r="B940" s="3"/>
      <c r="C940" s="107"/>
      <c r="D940" s="107"/>
      <c r="J940" s="64"/>
      <c r="L940" s="3"/>
      <c r="M940" s="57"/>
    </row>
    <row r="941" spans="1:13" s="63" customFormat="1" ht="15">
      <c r="A941" s="3"/>
      <c r="B941" s="3"/>
      <c r="C941" s="107"/>
      <c r="D941" s="107"/>
      <c r="J941" s="64"/>
      <c r="L941" s="3"/>
      <c r="M941" s="57"/>
    </row>
    <row r="942" spans="1:13" s="63" customFormat="1" ht="15">
      <c r="A942" s="3"/>
      <c r="B942" s="3"/>
      <c r="C942" s="107"/>
      <c r="D942" s="107"/>
      <c r="J942" s="64"/>
      <c r="L942" s="3"/>
      <c r="M942" s="57"/>
    </row>
    <row r="943" spans="1:13" s="63" customFormat="1" ht="15">
      <c r="A943" s="3"/>
      <c r="B943" s="3"/>
      <c r="C943" s="107"/>
      <c r="D943" s="107"/>
      <c r="J943" s="64"/>
      <c r="L943" s="3"/>
      <c r="M943" s="57"/>
    </row>
    <row r="944" spans="1:13" s="63" customFormat="1" ht="15">
      <c r="A944" s="3"/>
      <c r="B944" s="3"/>
      <c r="C944" s="107"/>
      <c r="D944" s="107"/>
      <c r="J944" s="64"/>
      <c r="L944" s="3"/>
      <c r="M944" s="57"/>
    </row>
    <row r="945" spans="1:13" s="63" customFormat="1" ht="15">
      <c r="A945" s="3"/>
      <c r="B945" s="3"/>
      <c r="C945" s="107"/>
      <c r="D945" s="107"/>
      <c r="J945" s="64"/>
      <c r="L945" s="3"/>
      <c r="M945" s="57"/>
    </row>
    <row r="946" spans="1:13" s="63" customFormat="1" ht="15">
      <c r="A946" s="3"/>
      <c r="B946" s="3"/>
      <c r="C946" s="107"/>
      <c r="D946" s="107"/>
      <c r="J946" s="64"/>
      <c r="L946" s="3"/>
      <c r="M946" s="57"/>
    </row>
    <row r="947" spans="1:13" s="63" customFormat="1" ht="15">
      <c r="A947" s="3"/>
      <c r="B947" s="3"/>
      <c r="C947" s="107"/>
      <c r="D947" s="107"/>
      <c r="J947" s="64"/>
      <c r="L947" s="3"/>
      <c r="M947" s="57"/>
    </row>
    <row r="948" spans="1:13" s="63" customFormat="1" ht="15">
      <c r="A948" s="3"/>
      <c r="B948" s="3"/>
      <c r="C948" s="107"/>
      <c r="D948" s="107"/>
      <c r="J948" s="64"/>
      <c r="L948" s="3"/>
      <c r="M948" s="57"/>
    </row>
    <row r="949" spans="1:13" s="63" customFormat="1" ht="15">
      <c r="A949" s="3"/>
      <c r="B949" s="3"/>
      <c r="C949" s="107"/>
      <c r="D949" s="107"/>
      <c r="J949" s="64"/>
      <c r="L949" s="3"/>
      <c r="M949" s="57"/>
    </row>
    <row r="950" spans="1:13" s="63" customFormat="1" ht="15">
      <c r="A950" s="3"/>
      <c r="B950" s="3"/>
      <c r="C950" s="107"/>
      <c r="D950" s="107"/>
      <c r="J950" s="64"/>
      <c r="L950" s="3"/>
      <c r="M950" s="57"/>
    </row>
    <row r="951" spans="1:13" s="63" customFormat="1" ht="15">
      <c r="A951" s="3"/>
      <c r="B951" s="3"/>
      <c r="C951" s="107"/>
      <c r="D951" s="107"/>
      <c r="J951" s="64"/>
      <c r="L951" s="3"/>
      <c r="M951" s="57"/>
    </row>
    <row r="952" spans="1:13" s="63" customFormat="1" ht="15">
      <c r="A952" s="3"/>
      <c r="B952" s="3"/>
      <c r="C952" s="107"/>
      <c r="D952" s="107"/>
      <c r="J952" s="64"/>
      <c r="L952" s="3"/>
      <c r="M952" s="57"/>
    </row>
    <row r="953" spans="1:13" s="63" customFormat="1" ht="15">
      <c r="A953" s="3"/>
      <c r="B953" s="3"/>
      <c r="C953" s="107"/>
      <c r="D953" s="107"/>
      <c r="J953" s="64"/>
      <c r="L953" s="3"/>
      <c r="M953" s="57"/>
    </row>
    <row r="954" spans="1:13" s="63" customFormat="1" ht="15">
      <c r="A954" s="3"/>
      <c r="B954" s="3"/>
      <c r="C954" s="107"/>
      <c r="D954" s="107"/>
      <c r="J954" s="64"/>
      <c r="L954" s="3"/>
      <c r="M954" s="57"/>
    </row>
    <row r="955" spans="1:13" s="63" customFormat="1" ht="15">
      <c r="A955" s="3"/>
      <c r="B955" s="3"/>
      <c r="C955" s="107"/>
      <c r="D955" s="107"/>
      <c r="J955" s="64"/>
      <c r="L955" s="3"/>
      <c r="M955" s="57"/>
    </row>
    <row r="956" spans="1:13" s="63" customFormat="1" ht="15">
      <c r="A956" s="3"/>
      <c r="B956" s="3"/>
      <c r="C956" s="107"/>
      <c r="D956" s="107"/>
      <c r="J956" s="64"/>
      <c r="L956" s="3"/>
      <c r="M956" s="57"/>
    </row>
    <row r="957" spans="1:13" s="63" customFormat="1" ht="15">
      <c r="A957" s="3"/>
      <c r="B957" s="3"/>
      <c r="C957" s="107"/>
      <c r="D957" s="107"/>
      <c r="J957" s="64"/>
      <c r="L957" s="3"/>
      <c r="M957" s="57"/>
    </row>
    <row r="958" spans="1:13" s="63" customFormat="1" ht="15">
      <c r="A958" s="3"/>
      <c r="B958" s="3"/>
      <c r="C958" s="107"/>
      <c r="D958" s="107"/>
      <c r="J958" s="64"/>
      <c r="L958" s="3"/>
      <c r="M958" s="57"/>
    </row>
    <row r="959" spans="1:13" s="63" customFormat="1" ht="15">
      <c r="A959" s="3"/>
      <c r="B959" s="3"/>
      <c r="C959" s="107"/>
      <c r="D959" s="107"/>
      <c r="J959" s="64"/>
      <c r="L959" s="3"/>
      <c r="M959" s="57"/>
    </row>
    <row r="960" spans="1:13" s="63" customFormat="1" ht="15">
      <c r="A960" s="3"/>
      <c r="B960" s="3"/>
      <c r="C960" s="107"/>
      <c r="D960" s="107"/>
      <c r="J960" s="64"/>
      <c r="L960" s="3"/>
      <c r="M960" s="57"/>
    </row>
    <row r="961" spans="1:13" s="63" customFormat="1" ht="15">
      <c r="A961" s="3"/>
      <c r="B961" s="3"/>
      <c r="C961" s="107"/>
      <c r="D961" s="107"/>
      <c r="J961" s="64"/>
      <c r="L961" s="3"/>
      <c r="M961" s="57"/>
    </row>
    <row r="962" spans="1:13" s="63" customFormat="1" ht="15">
      <c r="A962" s="3"/>
      <c r="B962" s="3"/>
      <c r="C962" s="107"/>
      <c r="D962" s="107"/>
      <c r="J962" s="64"/>
      <c r="L962" s="3"/>
      <c r="M962" s="57"/>
    </row>
    <row r="963" spans="1:13" s="63" customFormat="1" ht="15">
      <c r="A963" s="3"/>
      <c r="B963" s="3"/>
      <c r="C963" s="107"/>
      <c r="D963" s="107"/>
      <c r="J963" s="64"/>
      <c r="L963" s="3"/>
      <c r="M963" s="57"/>
    </row>
    <row r="964" spans="1:13" s="63" customFormat="1" ht="15">
      <c r="A964" s="3"/>
      <c r="B964" s="3"/>
      <c r="C964" s="107"/>
      <c r="D964" s="107"/>
      <c r="J964" s="64"/>
      <c r="L964" s="3"/>
      <c r="M964" s="57"/>
    </row>
    <row r="965" spans="1:13" s="63" customFormat="1" ht="15">
      <c r="A965" s="3"/>
      <c r="B965" s="3"/>
      <c r="C965" s="107"/>
      <c r="D965" s="107"/>
      <c r="J965" s="64"/>
      <c r="L965" s="3"/>
      <c r="M965" s="57"/>
    </row>
    <row r="966" spans="1:13" s="63" customFormat="1" ht="15">
      <c r="A966" s="3"/>
      <c r="B966" s="3"/>
      <c r="C966" s="107"/>
      <c r="D966" s="107"/>
      <c r="J966" s="64"/>
      <c r="L966" s="3"/>
      <c r="M966" s="57"/>
    </row>
    <row r="967" spans="1:13" s="63" customFormat="1" ht="15">
      <c r="A967" s="3"/>
      <c r="B967" s="3"/>
      <c r="C967" s="107"/>
      <c r="D967" s="107"/>
      <c r="J967" s="64"/>
      <c r="L967" s="3"/>
      <c r="M967" s="57"/>
    </row>
    <row r="968" spans="1:13" s="63" customFormat="1" ht="15">
      <c r="A968" s="3"/>
      <c r="B968" s="3"/>
      <c r="C968" s="107"/>
      <c r="D968" s="107"/>
      <c r="J968" s="64"/>
      <c r="L968" s="3"/>
      <c r="M968" s="57"/>
    </row>
    <row r="969" spans="1:13" s="63" customFormat="1" ht="15">
      <c r="A969" s="3"/>
      <c r="B969" s="3"/>
      <c r="C969" s="107"/>
      <c r="D969" s="107"/>
      <c r="J969" s="64"/>
      <c r="L969" s="3"/>
      <c r="M969" s="57"/>
    </row>
    <row r="970" spans="1:13" s="63" customFormat="1" ht="15">
      <c r="A970" s="3"/>
      <c r="B970" s="3"/>
      <c r="C970" s="107"/>
      <c r="D970" s="107"/>
      <c r="J970" s="64"/>
      <c r="L970" s="3"/>
      <c r="M970" s="57"/>
    </row>
    <row r="971" spans="1:13" s="63" customFormat="1" ht="15">
      <c r="A971" s="3"/>
      <c r="B971" s="3"/>
      <c r="C971" s="107"/>
      <c r="D971" s="107"/>
      <c r="J971" s="64"/>
      <c r="L971" s="3"/>
      <c r="M971" s="57"/>
    </row>
    <row r="972" spans="1:13" s="63" customFormat="1" ht="15">
      <c r="A972" s="3"/>
      <c r="B972" s="3"/>
      <c r="C972" s="107"/>
      <c r="D972" s="107"/>
      <c r="J972" s="64"/>
      <c r="L972" s="3"/>
      <c r="M972" s="57"/>
    </row>
    <row r="973" spans="1:13" s="63" customFormat="1" ht="15">
      <c r="A973" s="3"/>
      <c r="B973" s="3"/>
      <c r="C973" s="107"/>
      <c r="D973" s="107"/>
      <c r="J973" s="64"/>
      <c r="L973" s="3"/>
      <c r="M973" s="57"/>
    </row>
    <row r="974" spans="1:13" s="63" customFormat="1" ht="15">
      <c r="A974" s="3"/>
      <c r="B974" s="3"/>
      <c r="C974" s="107"/>
      <c r="D974" s="107"/>
      <c r="J974" s="64"/>
      <c r="L974" s="3"/>
      <c r="M974" s="57"/>
    </row>
    <row r="975" spans="1:13" s="63" customFormat="1" ht="15">
      <c r="A975" s="3"/>
      <c r="B975" s="3"/>
      <c r="C975" s="107"/>
      <c r="D975" s="107"/>
      <c r="J975" s="64"/>
      <c r="L975" s="3"/>
      <c r="M975" s="57"/>
    </row>
    <row r="976" spans="1:13" s="63" customFormat="1" ht="15">
      <c r="A976" s="3"/>
      <c r="B976" s="3"/>
      <c r="C976" s="107"/>
      <c r="D976" s="107"/>
      <c r="J976" s="64"/>
      <c r="L976" s="3"/>
      <c r="M976" s="57"/>
    </row>
    <row r="977" spans="1:13" s="63" customFormat="1" ht="15">
      <c r="A977" s="3"/>
      <c r="B977" s="3"/>
      <c r="C977" s="107"/>
      <c r="D977" s="107"/>
      <c r="J977" s="64"/>
      <c r="L977" s="3"/>
      <c r="M977" s="57"/>
    </row>
    <row r="978" spans="1:13" s="63" customFormat="1" ht="15">
      <c r="A978" s="3"/>
      <c r="B978" s="3"/>
      <c r="C978" s="107"/>
      <c r="D978" s="107"/>
      <c r="J978" s="64"/>
      <c r="L978" s="3"/>
      <c r="M978" s="57"/>
    </row>
    <row r="979" spans="1:13" s="63" customFormat="1" ht="15">
      <c r="A979" s="3"/>
      <c r="B979" s="3"/>
      <c r="C979" s="107"/>
      <c r="D979" s="107"/>
      <c r="J979" s="64"/>
      <c r="L979" s="3"/>
      <c r="M979" s="57"/>
    </row>
    <row r="980" spans="1:13" s="63" customFormat="1" ht="15">
      <c r="A980" s="3"/>
      <c r="B980" s="3"/>
      <c r="C980" s="107"/>
      <c r="D980" s="107"/>
      <c r="J980" s="64"/>
      <c r="L980" s="3"/>
      <c r="M980" s="57"/>
    </row>
    <row r="981" spans="1:13" s="63" customFormat="1" ht="15">
      <c r="A981" s="3"/>
      <c r="B981" s="3"/>
      <c r="C981" s="107"/>
      <c r="D981" s="107"/>
      <c r="J981" s="64"/>
      <c r="L981" s="3"/>
      <c r="M981" s="57"/>
    </row>
    <row r="982" spans="1:13" s="63" customFormat="1" ht="15">
      <c r="A982" s="3"/>
      <c r="B982" s="3"/>
      <c r="C982" s="107"/>
      <c r="D982" s="107"/>
      <c r="J982" s="64"/>
      <c r="L982" s="3"/>
      <c r="M982" s="57"/>
    </row>
    <row r="983" spans="1:13" s="63" customFormat="1" ht="15">
      <c r="A983" s="3"/>
      <c r="B983" s="3"/>
      <c r="C983" s="107"/>
      <c r="D983" s="107"/>
      <c r="J983" s="64"/>
      <c r="L983" s="3"/>
      <c r="M983" s="57"/>
    </row>
    <row r="984" spans="1:13" s="63" customFormat="1" ht="15">
      <c r="A984" s="3"/>
      <c r="B984" s="3"/>
      <c r="C984" s="107"/>
      <c r="D984" s="107"/>
      <c r="J984" s="64"/>
      <c r="L984" s="3"/>
      <c r="M984" s="57"/>
    </row>
    <row r="985" spans="1:13" s="63" customFormat="1" ht="15">
      <c r="A985" s="3"/>
      <c r="B985" s="3"/>
      <c r="C985" s="107"/>
      <c r="D985" s="107"/>
      <c r="J985" s="64"/>
      <c r="L985" s="3"/>
      <c r="M985" s="57"/>
    </row>
    <row r="986" spans="1:13" s="63" customFormat="1" ht="15">
      <c r="A986" s="3"/>
      <c r="B986" s="3"/>
      <c r="C986" s="107"/>
      <c r="D986" s="107"/>
      <c r="J986" s="64"/>
      <c r="L986" s="3"/>
      <c r="M986" s="57"/>
    </row>
    <row r="987" spans="1:13" s="63" customFormat="1" ht="15">
      <c r="A987" s="3"/>
      <c r="B987" s="3"/>
      <c r="C987" s="107"/>
      <c r="D987" s="107"/>
      <c r="J987" s="64"/>
      <c r="L987" s="3"/>
      <c r="M987" s="57"/>
    </row>
    <row r="988" spans="1:13" s="63" customFormat="1" ht="15">
      <c r="A988" s="3"/>
      <c r="B988" s="3"/>
      <c r="C988" s="107"/>
      <c r="D988" s="107"/>
      <c r="J988" s="64"/>
      <c r="L988" s="3"/>
      <c r="M988" s="57"/>
    </row>
    <row r="989" spans="1:13" s="63" customFormat="1" ht="15">
      <c r="A989" s="3"/>
      <c r="B989" s="3"/>
      <c r="C989" s="107"/>
      <c r="D989" s="107"/>
      <c r="J989" s="64"/>
      <c r="L989" s="3"/>
      <c r="M989" s="57"/>
    </row>
    <row r="990" spans="1:13" s="63" customFormat="1" ht="15">
      <c r="A990" s="3"/>
      <c r="B990" s="3"/>
      <c r="C990" s="107"/>
      <c r="D990" s="107"/>
      <c r="J990" s="64"/>
      <c r="L990" s="3"/>
      <c r="M990" s="57"/>
    </row>
    <row r="991" spans="1:13" s="63" customFormat="1" ht="15">
      <c r="A991" s="3"/>
      <c r="B991" s="3"/>
      <c r="C991" s="107"/>
      <c r="D991" s="107"/>
      <c r="J991" s="64"/>
      <c r="L991" s="3"/>
      <c r="M991" s="57"/>
    </row>
    <row r="992" spans="1:13" s="63" customFormat="1" ht="15">
      <c r="A992" s="3"/>
      <c r="B992" s="3"/>
      <c r="C992" s="107"/>
      <c r="D992" s="107"/>
      <c r="J992" s="64"/>
      <c r="L992" s="3"/>
      <c r="M992" s="57"/>
    </row>
    <row r="993" spans="1:13" s="63" customFormat="1" ht="15">
      <c r="A993" s="3"/>
      <c r="B993" s="3"/>
      <c r="C993" s="107"/>
      <c r="D993" s="107"/>
      <c r="J993" s="64"/>
      <c r="L993" s="3"/>
      <c r="M993" s="57"/>
    </row>
    <row r="994" spans="1:13" s="63" customFormat="1" ht="15">
      <c r="A994" s="3"/>
      <c r="B994" s="3"/>
      <c r="C994" s="107"/>
      <c r="D994" s="107"/>
      <c r="J994" s="64"/>
      <c r="L994" s="3"/>
      <c r="M994" s="57"/>
    </row>
    <row r="995" spans="1:13" s="63" customFormat="1" ht="15">
      <c r="A995" s="3"/>
      <c r="B995" s="3"/>
      <c r="C995" s="107"/>
      <c r="D995" s="107"/>
      <c r="J995" s="64"/>
      <c r="L995" s="3"/>
      <c r="M995" s="57"/>
    </row>
    <row r="996" spans="1:13" s="63" customFormat="1" ht="15">
      <c r="A996" s="3"/>
      <c r="B996" s="3"/>
      <c r="C996" s="107"/>
      <c r="D996" s="107"/>
      <c r="J996" s="64"/>
      <c r="L996" s="3"/>
      <c r="M996" s="57"/>
    </row>
    <row r="997" spans="1:13" s="63" customFormat="1" ht="15">
      <c r="A997" s="3"/>
      <c r="B997" s="3"/>
      <c r="C997" s="107"/>
      <c r="D997" s="107"/>
      <c r="J997" s="64"/>
      <c r="L997" s="3"/>
      <c r="M997" s="57"/>
    </row>
    <row r="998" spans="1:13" s="63" customFormat="1" ht="15">
      <c r="A998" s="3"/>
      <c r="B998" s="3"/>
      <c r="C998" s="107"/>
      <c r="D998" s="107"/>
      <c r="J998" s="64"/>
      <c r="L998" s="3"/>
      <c r="M998" s="57"/>
    </row>
    <row r="999" spans="1:13" s="63" customFormat="1" ht="15">
      <c r="A999" s="3"/>
      <c r="B999" s="3"/>
      <c r="C999" s="107"/>
      <c r="D999" s="107"/>
      <c r="J999" s="64"/>
      <c r="L999" s="3"/>
      <c r="M999" s="57"/>
    </row>
    <row r="1000" spans="1:13" s="63" customFormat="1" ht="15">
      <c r="A1000" s="3"/>
      <c r="B1000" s="3"/>
      <c r="C1000" s="107"/>
      <c r="D1000" s="107"/>
      <c r="J1000" s="64"/>
      <c r="L1000" s="3"/>
      <c r="M1000" s="57"/>
    </row>
    <row r="1001" spans="1:13" s="63" customFormat="1" ht="15">
      <c r="A1001" s="3"/>
      <c r="B1001" s="3"/>
      <c r="C1001" s="107"/>
      <c r="D1001" s="107"/>
      <c r="J1001" s="64"/>
      <c r="L1001" s="3"/>
      <c r="M1001" s="57"/>
    </row>
    <row r="1002" spans="1:13" s="63" customFormat="1" ht="15">
      <c r="A1002" s="3"/>
      <c r="B1002" s="3"/>
      <c r="C1002" s="107"/>
      <c r="D1002" s="107"/>
      <c r="J1002" s="64"/>
      <c r="L1002" s="3"/>
      <c r="M1002" s="57"/>
    </row>
    <row r="1003" spans="1:13" s="63" customFormat="1" ht="15">
      <c r="A1003" s="3"/>
      <c r="B1003" s="3"/>
      <c r="C1003" s="107"/>
      <c r="D1003" s="107"/>
      <c r="J1003" s="64"/>
      <c r="L1003" s="3"/>
      <c r="M1003" s="57"/>
    </row>
    <row r="1004" spans="1:13" s="63" customFormat="1" ht="15">
      <c r="A1004" s="3"/>
      <c r="B1004" s="3"/>
      <c r="C1004" s="107"/>
      <c r="D1004" s="107"/>
      <c r="J1004" s="64"/>
      <c r="L1004" s="3"/>
      <c r="M1004" s="57"/>
    </row>
    <row r="1005" spans="1:13" s="63" customFormat="1" ht="15">
      <c r="A1005" s="3"/>
      <c r="B1005" s="3"/>
      <c r="C1005" s="107"/>
      <c r="D1005" s="107"/>
      <c r="J1005" s="64"/>
      <c r="L1005" s="3"/>
      <c r="M1005" s="57"/>
    </row>
    <row r="1006" spans="1:13" s="63" customFormat="1" ht="15">
      <c r="A1006" s="3"/>
      <c r="B1006" s="3"/>
      <c r="C1006" s="107"/>
      <c r="D1006" s="107"/>
      <c r="J1006" s="64"/>
      <c r="L1006" s="3"/>
      <c r="M1006" s="57"/>
    </row>
    <row r="1007" spans="1:13" s="63" customFormat="1" ht="15">
      <c r="A1007" s="3"/>
      <c r="B1007" s="3"/>
      <c r="C1007" s="107"/>
      <c r="D1007" s="107"/>
      <c r="J1007" s="64"/>
      <c r="L1007" s="3"/>
      <c r="M1007" s="57"/>
    </row>
    <row r="1008" spans="1:13" s="63" customFormat="1" ht="15">
      <c r="A1008" s="3"/>
      <c r="B1008" s="3"/>
      <c r="C1008" s="107"/>
      <c r="D1008" s="107"/>
      <c r="J1008" s="64"/>
      <c r="L1008" s="3"/>
      <c r="M1008" s="57"/>
    </row>
    <row r="1009" spans="1:13" s="63" customFormat="1" ht="15">
      <c r="A1009" s="3"/>
      <c r="B1009" s="3"/>
      <c r="C1009" s="107"/>
      <c r="D1009" s="107"/>
      <c r="J1009" s="64"/>
      <c r="L1009" s="3"/>
      <c r="M1009" s="57"/>
    </row>
    <row r="1010" spans="1:13" s="63" customFormat="1" ht="15">
      <c r="A1010" s="3"/>
      <c r="B1010" s="3"/>
      <c r="C1010" s="107"/>
      <c r="D1010" s="107"/>
      <c r="J1010" s="64"/>
      <c r="L1010" s="3"/>
      <c r="M1010" s="57"/>
    </row>
    <row r="1011" spans="1:13" s="63" customFormat="1" ht="15">
      <c r="A1011" s="3"/>
      <c r="B1011" s="3"/>
      <c r="C1011" s="107"/>
      <c r="D1011" s="107"/>
      <c r="J1011" s="64"/>
      <c r="L1011" s="3"/>
      <c r="M1011" s="57"/>
    </row>
    <row r="1012" spans="1:13" s="63" customFormat="1" ht="15">
      <c r="A1012" s="3"/>
      <c r="B1012" s="3"/>
      <c r="C1012" s="107"/>
      <c r="D1012" s="107"/>
      <c r="J1012" s="64"/>
      <c r="L1012" s="3"/>
      <c r="M1012" s="57"/>
    </row>
    <row r="1013" spans="1:13" s="63" customFormat="1" ht="15">
      <c r="A1013" s="3"/>
      <c r="B1013" s="3"/>
      <c r="C1013" s="107"/>
      <c r="D1013" s="107"/>
      <c r="J1013" s="64"/>
      <c r="L1013" s="3"/>
      <c r="M1013" s="57"/>
    </row>
    <row r="1014" spans="1:13" s="63" customFormat="1" ht="15">
      <c r="A1014" s="3"/>
      <c r="B1014" s="3"/>
      <c r="C1014" s="107"/>
      <c r="D1014" s="107"/>
      <c r="J1014" s="64"/>
      <c r="L1014" s="3"/>
      <c r="M1014" s="57"/>
    </row>
    <row r="1015" spans="1:13" s="63" customFormat="1" ht="15">
      <c r="A1015" s="3"/>
      <c r="B1015" s="3"/>
      <c r="C1015" s="107"/>
      <c r="D1015" s="107"/>
      <c r="J1015" s="64"/>
      <c r="L1015" s="3"/>
      <c r="M1015" s="57"/>
    </row>
    <row r="1016" spans="1:13" s="63" customFormat="1" ht="15">
      <c r="A1016" s="3"/>
      <c r="B1016" s="3"/>
      <c r="C1016" s="107"/>
      <c r="D1016" s="107"/>
      <c r="J1016" s="64"/>
      <c r="L1016" s="3"/>
      <c r="M1016" s="57"/>
    </row>
    <row r="1017" spans="1:13" s="63" customFormat="1" ht="15">
      <c r="A1017" s="3"/>
      <c r="B1017" s="3"/>
      <c r="C1017" s="107"/>
      <c r="D1017" s="107"/>
      <c r="J1017" s="64"/>
      <c r="L1017" s="3"/>
      <c r="M1017" s="57"/>
    </row>
    <row r="1018" spans="1:13" s="63" customFormat="1" ht="15">
      <c r="A1018" s="3"/>
      <c r="B1018" s="3"/>
      <c r="C1018" s="107"/>
      <c r="D1018" s="107"/>
      <c r="J1018" s="64"/>
      <c r="L1018" s="3"/>
      <c r="M1018" s="57"/>
    </row>
    <row r="1019" spans="1:13" s="63" customFormat="1" ht="15">
      <c r="A1019" s="3"/>
      <c r="B1019" s="3"/>
      <c r="C1019" s="107"/>
      <c r="D1019" s="107"/>
      <c r="J1019" s="64"/>
      <c r="L1019" s="3"/>
      <c r="M1019" s="57"/>
    </row>
    <row r="1020" spans="1:13" s="63" customFormat="1" ht="15">
      <c r="A1020" s="3"/>
      <c r="B1020" s="3"/>
      <c r="C1020" s="107"/>
      <c r="D1020" s="107"/>
      <c r="J1020" s="64"/>
      <c r="L1020" s="3"/>
      <c r="M1020" s="57"/>
    </row>
    <row r="1021" spans="1:13" s="63" customFormat="1" ht="15">
      <c r="A1021" s="3"/>
      <c r="B1021" s="3"/>
      <c r="C1021" s="107"/>
      <c r="D1021" s="107"/>
      <c r="J1021" s="64"/>
      <c r="L1021" s="3"/>
      <c r="M1021" s="57"/>
    </row>
    <row r="1022" spans="1:13" s="63" customFormat="1" ht="15">
      <c r="A1022" s="3"/>
      <c r="B1022" s="3"/>
      <c r="C1022" s="107"/>
      <c r="D1022" s="107"/>
      <c r="J1022" s="64"/>
      <c r="L1022" s="3"/>
      <c r="M1022" s="57"/>
    </row>
    <row r="1023" spans="1:13" s="63" customFormat="1" ht="15">
      <c r="A1023" s="3"/>
      <c r="B1023" s="3"/>
      <c r="C1023" s="107"/>
      <c r="D1023" s="107"/>
      <c r="J1023" s="64"/>
      <c r="L1023" s="3"/>
      <c r="M1023" s="57"/>
    </row>
    <row r="1024" spans="1:13" s="63" customFormat="1" ht="15">
      <c r="A1024" s="3"/>
      <c r="B1024" s="3"/>
      <c r="C1024" s="107"/>
      <c r="D1024" s="107"/>
      <c r="J1024" s="64"/>
      <c r="L1024" s="3"/>
      <c r="M1024" s="57"/>
    </row>
    <row r="1025" spans="1:13" s="63" customFormat="1" ht="15">
      <c r="A1025" s="3"/>
      <c r="B1025" s="3"/>
      <c r="C1025" s="107"/>
      <c r="D1025" s="107"/>
      <c r="J1025" s="64"/>
      <c r="L1025" s="3"/>
      <c r="M1025" s="57"/>
    </row>
    <row r="1026" spans="1:13" s="63" customFormat="1" ht="15">
      <c r="A1026" s="3"/>
      <c r="B1026" s="3"/>
      <c r="C1026" s="107"/>
      <c r="D1026" s="107"/>
      <c r="J1026" s="64"/>
      <c r="L1026" s="3"/>
      <c r="M1026" s="57"/>
    </row>
    <row r="1027" spans="1:13" s="63" customFormat="1" ht="15">
      <c r="A1027" s="3"/>
      <c r="B1027" s="3"/>
      <c r="C1027" s="107"/>
      <c r="D1027" s="107"/>
      <c r="J1027" s="64"/>
      <c r="L1027" s="3"/>
      <c r="M1027" s="57"/>
    </row>
    <row r="1028" spans="1:13" s="63" customFormat="1" ht="15">
      <c r="A1028" s="3"/>
      <c r="B1028" s="3"/>
      <c r="C1028" s="107"/>
      <c r="D1028" s="107"/>
      <c r="J1028" s="64"/>
      <c r="L1028" s="3"/>
      <c r="M1028" s="57"/>
    </row>
    <row r="1029" spans="1:13" s="63" customFormat="1" ht="15">
      <c r="A1029" s="3"/>
      <c r="B1029" s="3"/>
      <c r="C1029" s="107"/>
      <c r="D1029" s="107"/>
      <c r="J1029" s="64"/>
      <c r="L1029" s="3"/>
      <c r="M1029" s="57"/>
    </row>
    <row r="1030" spans="1:13" s="63" customFormat="1" ht="15">
      <c r="A1030" s="3"/>
      <c r="B1030" s="3"/>
      <c r="C1030" s="107"/>
      <c r="D1030" s="107"/>
      <c r="J1030" s="64"/>
      <c r="L1030" s="3"/>
      <c r="M1030" s="57"/>
    </row>
    <row r="1031" spans="1:13" s="63" customFormat="1" ht="15">
      <c r="A1031" s="3"/>
      <c r="B1031" s="3"/>
      <c r="C1031" s="107"/>
      <c r="D1031" s="107"/>
      <c r="J1031" s="64"/>
      <c r="L1031" s="3"/>
      <c r="M1031" s="57"/>
    </row>
    <row r="1032" spans="1:13" s="63" customFormat="1" ht="15">
      <c r="A1032" s="3"/>
      <c r="B1032" s="3"/>
      <c r="C1032" s="107"/>
      <c r="D1032" s="107"/>
      <c r="J1032" s="64"/>
      <c r="L1032" s="3"/>
      <c r="M1032" s="57"/>
    </row>
    <row r="1033" spans="1:13" s="63" customFormat="1" ht="15">
      <c r="A1033" s="3"/>
      <c r="B1033" s="3"/>
      <c r="C1033" s="107"/>
      <c r="D1033" s="107"/>
      <c r="J1033" s="64"/>
      <c r="L1033" s="3"/>
      <c r="M1033" s="57"/>
    </row>
    <row r="1034" spans="1:13" s="63" customFormat="1" ht="15">
      <c r="A1034" s="3"/>
      <c r="B1034" s="3"/>
      <c r="C1034" s="107"/>
      <c r="D1034" s="107"/>
      <c r="J1034" s="64"/>
      <c r="L1034" s="3"/>
      <c r="M1034" s="57"/>
    </row>
    <row r="1035" spans="1:13" s="63" customFormat="1" ht="15">
      <c r="A1035" s="3"/>
      <c r="B1035" s="3"/>
      <c r="C1035" s="107"/>
      <c r="D1035" s="107"/>
      <c r="J1035" s="64"/>
      <c r="L1035" s="3"/>
      <c r="M1035" s="57"/>
    </row>
    <row r="1036" spans="1:13" s="63" customFormat="1" ht="15">
      <c r="A1036" s="3"/>
      <c r="B1036" s="3"/>
      <c r="C1036" s="107"/>
      <c r="D1036" s="107"/>
      <c r="J1036" s="64"/>
      <c r="L1036" s="3"/>
      <c r="M1036" s="57"/>
    </row>
    <row r="1037" spans="1:13" s="63" customFormat="1" ht="15">
      <c r="A1037" s="3"/>
      <c r="B1037" s="3"/>
      <c r="C1037" s="107"/>
      <c r="D1037" s="107"/>
      <c r="J1037" s="64"/>
      <c r="L1037" s="3"/>
      <c r="M1037" s="57"/>
    </row>
    <row r="1038" spans="1:13" s="63" customFormat="1" ht="15">
      <c r="A1038" s="3"/>
      <c r="B1038" s="3"/>
      <c r="C1038" s="107"/>
      <c r="D1038" s="107"/>
      <c r="J1038" s="64"/>
      <c r="L1038" s="3"/>
      <c r="M1038" s="57"/>
    </row>
    <row r="1039" spans="1:13" s="63" customFormat="1" ht="15">
      <c r="A1039" s="3"/>
      <c r="B1039" s="3"/>
      <c r="C1039" s="107"/>
      <c r="D1039" s="107"/>
      <c r="J1039" s="64"/>
      <c r="L1039" s="3"/>
      <c r="M1039" s="57"/>
    </row>
    <row r="1040" spans="1:13" s="63" customFormat="1" ht="15">
      <c r="A1040" s="3"/>
      <c r="B1040" s="3"/>
      <c r="C1040" s="107"/>
      <c r="D1040" s="107"/>
      <c r="J1040" s="64"/>
      <c r="L1040" s="3"/>
      <c r="M1040" s="57"/>
    </row>
    <row r="1041" spans="1:13" s="63" customFormat="1" ht="15">
      <c r="A1041" s="3"/>
      <c r="B1041" s="3"/>
      <c r="C1041" s="107"/>
      <c r="D1041" s="107"/>
      <c r="J1041" s="64"/>
      <c r="L1041" s="3"/>
      <c r="M1041" s="57"/>
    </row>
    <row r="1042" spans="1:13" s="63" customFormat="1" ht="15">
      <c r="A1042" s="3"/>
      <c r="B1042" s="3"/>
      <c r="C1042" s="107"/>
      <c r="D1042" s="107"/>
      <c r="J1042" s="64"/>
      <c r="L1042" s="3"/>
      <c r="M1042" s="57"/>
    </row>
    <row r="1043" spans="1:13" s="63" customFormat="1" ht="15">
      <c r="A1043" s="3"/>
      <c r="B1043" s="3"/>
      <c r="C1043" s="107"/>
      <c r="D1043" s="107"/>
      <c r="J1043" s="64"/>
      <c r="L1043" s="3"/>
      <c r="M1043" s="57"/>
    </row>
    <row r="1044" spans="1:13" s="63" customFormat="1" ht="15">
      <c r="A1044" s="3"/>
      <c r="B1044" s="3"/>
      <c r="C1044" s="107"/>
      <c r="D1044" s="107"/>
      <c r="J1044" s="64"/>
      <c r="L1044" s="3"/>
      <c r="M1044" s="57"/>
    </row>
    <row r="1045" spans="1:13" s="63" customFormat="1" ht="15">
      <c r="A1045" s="3"/>
      <c r="B1045" s="3"/>
      <c r="C1045" s="107"/>
      <c r="D1045" s="107"/>
      <c r="J1045" s="64"/>
      <c r="L1045" s="3"/>
      <c r="M1045" s="57"/>
    </row>
    <row r="1046" spans="1:13" s="63" customFormat="1" ht="15">
      <c r="A1046" s="3"/>
      <c r="B1046" s="3"/>
      <c r="C1046" s="107"/>
      <c r="D1046" s="107"/>
      <c r="J1046" s="64"/>
      <c r="L1046" s="3"/>
      <c r="M1046" s="57"/>
    </row>
    <row r="1047" spans="1:13" s="63" customFormat="1" ht="15">
      <c r="A1047" s="3"/>
      <c r="B1047" s="3"/>
      <c r="C1047" s="107"/>
      <c r="D1047" s="107"/>
      <c r="J1047" s="64"/>
      <c r="L1047" s="3"/>
      <c r="M1047" s="57"/>
    </row>
    <row r="1048" spans="1:13" s="63" customFormat="1" ht="15">
      <c r="A1048" s="3"/>
      <c r="B1048" s="3"/>
      <c r="C1048" s="107"/>
      <c r="D1048" s="107"/>
      <c r="J1048" s="64"/>
      <c r="L1048" s="3"/>
      <c r="M1048" s="57"/>
    </row>
    <row r="1049" spans="1:13" s="63" customFormat="1" ht="15">
      <c r="A1049" s="3"/>
      <c r="B1049" s="3"/>
      <c r="C1049" s="107"/>
      <c r="D1049" s="107"/>
      <c r="J1049" s="64"/>
      <c r="L1049" s="3"/>
      <c r="M1049" s="57"/>
    </row>
    <row r="1050" spans="1:13" s="63" customFormat="1" ht="15">
      <c r="A1050" s="3"/>
      <c r="B1050" s="3"/>
      <c r="C1050" s="107"/>
      <c r="D1050" s="107"/>
      <c r="J1050" s="64"/>
      <c r="L1050" s="3"/>
      <c r="M1050" s="57"/>
    </row>
    <row r="1051" spans="1:13" s="63" customFormat="1" ht="15">
      <c r="A1051" s="3"/>
      <c r="B1051" s="3"/>
      <c r="C1051" s="107"/>
      <c r="D1051" s="107"/>
      <c r="J1051" s="64"/>
      <c r="L1051" s="3"/>
      <c r="M1051" s="57"/>
    </row>
    <row r="1052" spans="1:13" s="63" customFormat="1" ht="15">
      <c r="A1052" s="3"/>
      <c r="B1052" s="3"/>
      <c r="C1052" s="107"/>
      <c r="D1052" s="107"/>
      <c r="J1052" s="64"/>
      <c r="L1052" s="3"/>
      <c r="M1052" s="57"/>
    </row>
    <row r="1053" spans="1:13" s="63" customFormat="1" ht="15">
      <c r="A1053" s="3"/>
      <c r="B1053" s="3"/>
      <c r="C1053" s="107"/>
      <c r="D1053" s="107"/>
      <c r="J1053" s="64"/>
      <c r="L1053" s="3"/>
      <c r="M1053" s="57"/>
    </row>
    <row r="1054" spans="1:13" s="63" customFormat="1" ht="15">
      <c r="A1054" s="3"/>
      <c r="B1054" s="3"/>
      <c r="C1054" s="107"/>
      <c r="D1054" s="107"/>
      <c r="J1054" s="64"/>
      <c r="L1054" s="3"/>
      <c r="M1054" s="57"/>
    </row>
    <row r="1055" spans="1:13" s="63" customFormat="1" ht="15">
      <c r="A1055" s="3"/>
      <c r="B1055" s="3"/>
      <c r="C1055" s="107"/>
      <c r="D1055" s="107"/>
      <c r="J1055" s="64"/>
      <c r="L1055" s="3"/>
      <c r="M1055" s="57"/>
    </row>
    <row r="1056" spans="1:13" s="63" customFormat="1" ht="15">
      <c r="A1056" s="3"/>
      <c r="B1056" s="3"/>
      <c r="C1056" s="107"/>
      <c r="D1056" s="107"/>
      <c r="J1056" s="64"/>
      <c r="L1056" s="3"/>
      <c r="M1056" s="57"/>
    </row>
    <row r="1057" spans="1:13" s="63" customFormat="1" ht="15">
      <c r="A1057" s="3"/>
      <c r="B1057" s="3"/>
      <c r="C1057" s="107"/>
      <c r="D1057" s="107"/>
      <c r="J1057" s="64"/>
      <c r="L1057" s="3"/>
      <c r="M1057" s="57"/>
    </row>
    <row r="1058" spans="1:13" s="63" customFormat="1" ht="15">
      <c r="A1058" s="3"/>
      <c r="B1058" s="3"/>
      <c r="C1058" s="107"/>
      <c r="D1058" s="107"/>
      <c r="J1058" s="64"/>
      <c r="L1058" s="3"/>
      <c r="M1058" s="57"/>
    </row>
    <row r="1059" spans="1:13" s="63" customFormat="1" ht="15">
      <c r="A1059" s="3"/>
      <c r="B1059" s="3"/>
      <c r="C1059" s="107"/>
      <c r="D1059" s="107"/>
      <c r="J1059" s="64"/>
      <c r="L1059" s="3"/>
      <c r="M1059" s="57"/>
    </row>
    <row r="1060" spans="1:13" s="63" customFormat="1" ht="15">
      <c r="A1060" s="3"/>
      <c r="B1060" s="3"/>
      <c r="C1060" s="107"/>
      <c r="D1060" s="107"/>
      <c r="J1060" s="64"/>
      <c r="L1060" s="3"/>
      <c r="M1060" s="57"/>
    </row>
    <row r="1061" spans="1:13" s="63" customFormat="1" ht="15">
      <c r="A1061" s="3"/>
      <c r="B1061" s="3"/>
      <c r="C1061" s="107"/>
      <c r="D1061" s="107"/>
      <c r="J1061" s="64"/>
      <c r="L1061" s="3"/>
      <c r="M1061" s="57"/>
    </row>
    <row r="1062" spans="1:13" s="63" customFormat="1" ht="15">
      <c r="A1062" s="3"/>
      <c r="B1062" s="3"/>
      <c r="C1062" s="107"/>
      <c r="D1062" s="107"/>
      <c r="J1062" s="64"/>
      <c r="L1062" s="3"/>
      <c r="M1062" s="57"/>
    </row>
    <row r="1063" spans="1:13" s="63" customFormat="1" ht="15">
      <c r="A1063" s="3"/>
      <c r="B1063" s="3"/>
      <c r="C1063" s="107"/>
      <c r="D1063" s="107"/>
      <c r="J1063" s="64"/>
      <c r="L1063" s="3"/>
      <c r="M1063" s="57"/>
    </row>
    <row r="1064" spans="1:13" s="63" customFormat="1" ht="15">
      <c r="A1064" s="3"/>
      <c r="B1064" s="3"/>
      <c r="C1064" s="107"/>
      <c r="D1064" s="107"/>
      <c r="J1064" s="64"/>
      <c r="L1064" s="3"/>
      <c r="M1064" s="57"/>
    </row>
    <row r="1065" spans="1:13" s="63" customFormat="1" ht="15">
      <c r="A1065" s="3"/>
      <c r="B1065" s="3"/>
      <c r="C1065" s="107"/>
      <c r="D1065" s="107"/>
      <c r="J1065" s="64"/>
      <c r="L1065" s="3"/>
      <c r="M1065" s="57"/>
    </row>
    <row r="1066" spans="1:13" s="63" customFormat="1" ht="15">
      <c r="A1066" s="3"/>
      <c r="B1066" s="3"/>
      <c r="C1066" s="107"/>
      <c r="D1066" s="107"/>
      <c r="J1066" s="64"/>
      <c r="L1066" s="3"/>
      <c r="M1066" s="57"/>
    </row>
    <row r="1067" spans="1:13" s="63" customFormat="1" ht="15">
      <c r="A1067" s="3"/>
      <c r="B1067" s="3"/>
      <c r="C1067" s="107"/>
      <c r="D1067" s="107"/>
      <c r="J1067" s="64"/>
      <c r="L1067" s="3"/>
      <c r="M1067" s="57"/>
    </row>
    <row r="1068" spans="1:13" s="63" customFormat="1" ht="15">
      <c r="A1068" s="3"/>
      <c r="B1068" s="3"/>
      <c r="C1068" s="107"/>
      <c r="D1068" s="107"/>
      <c r="J1068" s="64"/>
      <c r="L1068" s="3"/>
      <c r="M1068" s="57"/>
    </row>
    <row r="1069" spans="1:13" s="63" customFormat="1" ht="15">
      <c r="A1069" s="3"/>
      <c r="B1069" s="3"/>
      <c r="C1069" s="107"/>
      <c r="D1069" s="107"/>
      <c r="J1069" s="64"/>
      <c r="L1069" s="3"/>
      <c r="M1069" s="57"/>
    </row>
    <row r="1070" spans="1:13" s="63" customFormat="1" ht="15">
      <c r="A1070" s="3"/>
      <c r="B1070" s="3"/>
      <c r="C1070" s="107"/>
      <c r="D1070" s="107"/>
      <c r="J1070" s="64"/>
      <c r="L1070" s="3"/>
      <c r="M1070" s="57"/>
    </row>
    <row r="1071" spans="1:13" s="63" customFormat="1" ht="15">
      <c r="A1071" s="3"/>
      <c r="B1071" s="3"/>
      <c r="C1071" s="107"/>
      <c r="D1071" s="107"/>
      <c r="J1071" s="64"/>
      <c r="L1071" s="3"/>
      <c r="M1071" s="57"/>
    </row>
    <row r="1072" spans="1:13" s="63" customFormat="1" ht="15">
      <c r="A1072" s="3"/>
      <c r="B1072" s="3"/>
      <c r="C1072" s="107"/>
      <c r="D1072" s="107"/>
      <c r="J1072" s="64"/>
      <c r="L1072" s="3"/>
      <c r="M1072" s="57"/>
    </row>
    <row r="1073" spans="1:13" s="63" customFormat="1" ht="15">
      <c r="A1073" s="3"/>
      <c r="B1073" s="3"/>
      <c r="C1073" s="107"/>
      <c r="D1073" s="107"/>
      <c r="J1073" s="64"/>
      <c r="L1073" s="3"/>
      <c r="M1073" s="57"/>
    </row>
    <row r="1074" spans="1:13" s="63" customFormat="1" ht="15">
      <c r="A1074" s="3"/>
      <c r="B1074" s="3"/>
      <c r="C1074" s="107"/>
      <c r="D1074" s="107"/>
      <c r="J1074" s="64"/>
      <c r="L1074" s="3"/>
      <c r="M1074" s="57"/>
    </row>
    <row r="1075" spans="1:13" s="63" customFormat="1" ht="15">
      <c r="A1075" s="3"/>
      <c r="B1075" s="3"/>
      <c r="C1075" s="107"/>
      <c r="D1075" s="107"/>
      <c r="J1075" s="64"/>
      <c r="L1075" s="3"/>
      <c r="M1075" s="57"/>
    </row>
    <row r="1076" spans="1:13" s="63" customFormat="1" ht="15">
      <c r="A1076" s="3"/>
      <c r="B1076" s="3"/>
      <c r="C1076" s="107"/>
      <c r="D1076" s="107"/>
      <c r="J1076" s="64"/>
      <c r="L1076" s="3"/>
      <c r="M1076" s="57"/>
    </row>
    <row r="1077" spans="1:13" s="63" customFormat="1" ht="15">
      <c r="A1077" s="3"/>
      <c r="B1077" s="3"/>
      <c r="C1077" s="107"/>
      <c r="D1077" s="107"/>
      <c r="J1077" s="64"/>
      <c r="L1077" s="3"/>
      <c r="M1077" s="57"/>
    </row>
    <row r="1078" spans="1:13" s="63" customFormat="1" ht="15">
      <c r="A1078" s="3"/>
      <c r="B1078" s="3"/>
      <c r="C1078" s="107"/>
      <c r="D1078" s="107"/>
      <c r="J1078" s="64"/>
      <c r="L1078" s="3"/>
      <c r="M1078" s="57"/>
    </row>
    <row r="1079" spans="1:13" s="63" customFormat="1" ht="15">
      <c r="A1079" s="3"/>
      <c r="B1079" s="3"/>
      <c r="C1079" s="107"/>
      <c r="D1079" s="107"/>
      <c r="J1079" s="64"/>
      <c r="L1079" s="3"/>
      <c r="M1079" s="57"/>
    </row>
    <row r="1080" spans="1:13" s="63" customFormat="1" ht="15">
      <c r="A1080" s="3"/>
      <c r="B1080" s="3"/>
      <c r="C1080" s="107"/>
      <c r="D1080" s="107"/>
      <c r="J1080" s="64"/>
      <c r="L1080" s="3"/>
      <c r="M1080" s="57"/>
    </row>
    <row r="1081" spans="1:13" s="63" customFormat="1" ht="15">
      <c r="A1081" s="3"/>
      <c r="B1081" s="3"/>
      <c r="C1081" s="107"/>
      <c r="D1081" s="107"/>
      <c r="J1081" s="64"/>
      <c r="L1081" s="3"/>
      <c r="M1081" s="57"/>
    </row>
    <row r="1082" spans="1:13" s="63" customFormat="1" ht="15">
      <c r="A1082" s="3"/>
      <c r="B1082" s="3"/>
      <c r="C1082" s="107"/>
      <c r="D1082" s="107"/>
      <c r="J1082" s="64"/>
      <c r="L1082" s="3"/>
      <c r="M1082" s="57"/>
    </row>
    <row r="1083" spans="1:13" s="63" customFormat="1" ht="15">
      <c r="A1083" s="3"/>
      <c r="B1083" s="3"/>
      <c r="C1083" s="107"/>
      <c r="D1083" s="107"/>
      <c r="J1083" s="64"/>
      <c r="L1083" s="3"/>
      <c r="M1083" s="57"/>
    </row>
    <row r="1084" spans="1:13" s="63" customFormat="1" ht="15">
      <c r="A1084" s="3"/>
      <c r="B1084" s="3"/>
      <c r="C1084" s="107"/>
      <c r="D1084" s="107"/>
      <c r="J1084" s="64"/>
      <c r="L1084" s="3"/>
      <c r="M1084" s="57"/>
    </row>
    <row r="1085" spans="1:13" s="63" customFormat="1" ht="15">
      <c r="A1085" s="3"/>
      <c r="B1085" s="3"/>
      <c r="C1085" s="107"/>
      <c r="D1085" s="107"/>
      <c r="J1085" s="64"/>
      <c r="L1085" s="3"/>
      <c r="M1085" s="57"/>
    </row>
    <row r="1086" spans="1:13" s="63" customFormat="1" ht="15">
      <c r="A1086" s="3"/>
      <c r="B1086" s="3"/>
      <c r="C1086" s="107"/>
      <c r="D1086" s="107"/>
      <c r="J1086" s="64"/>
      <c r="L1086" s="3"/>
      <c r="M1086" s="57"/>
    </row>
    <row r="1087" spans="1:13" s="63" customFormat="1" ht="15">
      <c r="A1087" s="3"/>
      <c r="B1087" s="3"/>
      <c r="C1087" s="107"/>
      <c r="D1087" s="107"/>
      <c r="J1087" s="64"/>
      <c r="L1087" s="3"/>
      <c r="M1087" s="57"/>
    </row>
    <row r="1088" spans="1:13" s="63" customFormat="1" ht="15">
      <c r="A1088" s="3"/>
      <c r="B1088" s="3"/>
      <c r="C1088" s="107"/>
      <c r="D1088" s="107"/>
      <c r="J1088" s="64"/>
      <c r="L1088" s="3"/>
      <c r="M1088" s="57"/>
    </row>
    <row r="1089" spans="1:13" s="63" customFormat="1" ht="15">
      <c r="A1089" s="3"/>
      <c r="B1089" s="3"/>
      <c r="C1089" s="107"/>
      <c r="D1089" s="107"/>
      <c r="J1089" s="64"/>
      <c r="L1089" s="3"/>
      <c r="M1089" s="57"/>
    </row>
    <row r="1090" spans="1:13" s="63" customFormat="1" ht="15">
      <c r="A1090" s="3"/>
      <c r="B1090" s="3"/>
      <c r="C1090" s="107"/>
      <c r="D1090" s="107"/>
      <c r="J1090" s="64"/>
      <c r="L1090" s="3"/>
      <c r="M1090" s="57"/>
    </row>
    <row r="1091" spans="1:13" s="63" customFormat="1" ht="15">
      <c r="A1091" s="3"/>
      <c r="B1091" s="3"/>
      <c r="C1091" s="107"/>
      <c r="D1091" s="107"/>
      <c r="J1091" s="64"/>
      <c r="L1091" s="3"/>
      <c r="M1091" s="57"/>
    </row>
    <row r="1092" spans="1:13" s="63" customFormat="1" ht="15">
      <c r="A1092" s="3"/>
      <c r="B1092" s="3"/>
      <c r="C1092" s="107"/>
      <c r="D1092" s="107"/>
      <c r="J1092" s="64"/>
      <c r="L1092" s="3"/>
      <c r="M1092" s="57"/>
    </row>
    <row r="1093" spans="1:13" s="63" customFormat="1" ht="15">
      <c r="A1093" s="3"/>
      <c r="B1093" s="3"/>
      <c r="C1093" s="107"/>
      <c r="D1093" s="107"/>
      <c r="J1093" s="64"/>
      <c r="L1093" s="3"/>
      <c r="M1093" s="57"/>
    </row>
    <row r="1094" spans="1:13" s="63" customFormat="1" ht="15">
      <c r="A1094" s="3"/>
      <c r="B1094" s="3"/>
      <c r="C1094" s="107"/>
      <c r="D1094" s="107"/>
      <c r="J1094" s="64"/>
      <c r="L1094" s="3"/>
      <c r="M1094" s="57"/>
    </row>
    <row r="1095" spans="1:13" s="63" customFormat="1" ht="15">
      <c r="A1095" s="3"/>
      <c r="B1095" s="3"/>
      <c r="C1095" s="107"/>
      <c r="D1095" s="107"/>
      <c r="J1095" s="64"/>
      <c r="L1095" s="3"/>
      <c r="M1095" s="57"/>
    </row>
    <row r="1096" spans="1:13" s="63" customFormat="1" ht="15">
      <c r="A1096" s="3"/>
      <c r="B1096" s="3"/>
      <c r="C1096" s="107"/>
      <c r="D1096" s="107"/>
      <c r="J1096" s="64"/>
      <c r="L1096" s="3"/>
      <c r="M1096" s="57"/>
    </row>
    <row r="1097" spans="1:13" s="63" customFormat="1" ht="15">
      <c r="A1097" s="3"/>
      <c r="B1097" s="3"/>
      <c r="C1097" s="107"/>
      <c r="D1097" s="107"/>
      <c r="J1097" s="64"/>
      <c r="L1097" s="3"/>
      <c r="M1097" s="57"/>
    </row>
    <row r="1098" spans="1:13" s="63" customFormat="1" ht="15">
      <c r="A1098" s="3"/>
      <c r="B1098" s="3"/>
      <c r="C1098" s="107"/>
      <c r="D1098" s="107"/>
      <c r="J1098" s="64"/>
      <c r="L1098" s="3"/>
      <c r="M1098" s="57"/>
    </row>
    <row r="1099" spans="1:13" s="63" customFormat="1" ht="15">
      <c r="A1099" s="3"/>
      <c r="B1099" s="3"/>
      <c r="C1099" s="107"/>
      <c r="D1099" s="107"/>
      <c r="J1099" s="64"/>
      <c r="L1099" s="3"/>
      <c r="M1099" s="57"/>
    </row>
    <row r="1100" spans="1:13" s="63" customFormat="1" ht="15">
      <c r="A1100" s="3"/>
      <c r="B1100" s="3"/>
      <c r="C1100" s="107"/>
      <c r="D1100" s="107"/>
      <c r="J1100" s="64"/>
      <c r="L1100" s="3"/>
      <c r="M1100" s="57"/>
    </row>
    <row r="1101" spans="1:13" s="63" customFormat="1" ht="15">
      <c r="A1101" s="3"/>
      <c r="B1101" s="3"/>
      <c r="C1101" s="107"/>
      <c r="D1101" s="107"/>
      <c r="J1101" s="64"/>
      <c r="L1101" s="3"/>
      <c r="M1101" s="57"/>
    </row>
    <row r="1102" spans="1:13" s="63" customFormat="1" ht="15">
      <c r="A1102" s="3"/>
      <c r="B1102" s="3"/>
      <c r="C1102" s="107"/>
      <c r="D1102" s="107"/>
      <c r="J1102" s="64"/>
      <c r="L1102" s="3"/>
      <c r="M1102" s="57"/>
    </row>
    <row r="1103" spans="1:13" s="63" customFormat="1" ht="15">
      <c r="A1103" s="3"/>
      <c r="B1103" s="3"/>
      <c r="C1103" s="107"/>
      <c r="D1103" s="107"/>
      <c r="J1103" s="64"/>
      <c r="L1103" s="3"/>
      <c r="M1103" s="57"/>
    </row>
    <row r="1104" spans="1:13" s="63" customFormat="1" ht="15">
      <c r="A1104" s="3"/>
      <c r="B1104" s="3"/>
      <c r="C1104" s="107"/>
      <c r="D1104" s="107"/>
      <c r="J1104" s="64"/>
      <c r="L1104" s="3"/>
      <c r="M1104" s="57"/>
    </row>
    <row r="1105" spans="1:13" s="63" customFormat="1" ht="15">
      <c r="A1105" s="3"/>
      <c r="B1105" s="3"/>
      <c r="C1105" s="107"/>
      <c r="D1105" s="107"/>
      <c r="J1105" s="64"/>
      <c r="L1105" s="3"/>
      <c r="M1105" s="57"/>
    </row>
    <row r="1106" spans="1:13" s="63" customFormat="1" ht="15">
      <c r="A1106" s="3"/>
      <c r="B1106" s="3"/>
      <c r="C1106" s="107"/>
      <c r="D1106" s="107"/>
      <c r="J1106" s="64"/>
      <c r="L1106" s="3"/>
      <c r="M1106" s="57"/>
    </row>
    <row r="1107" spans="1:13" s="63" customFormat="1" ht="15">
      <c r="A1107" s="3"/>
      <c r="B1107" s="3"/>
      <c r="C1107" s="107"/>
      <c r="D1107" s="107"/>
      <c r="J1107" s="64"/>
      <c r="L1107" s="3"/>
      <c r="M1107" s="57"/>
    </row>
    <row r="1108" spans="1:13" s="63" customFormat="1" ht="15">
      <c r="A1108" s="3"/>
      <c r="B1108" s="3"/>
      <c r="C1108" s="107"/>
      <c r="D1108" s="107"/>
      <c r="J1108" s="64"/>
      <c r="L1108" s="3"/>
      <c r="M1108" s="57"/>
    </row>
    <row r="1109" spans="1:13" s="63" customFormat="1" ht="15">
      <c r="A1109" s="3"/>
      <c r="B1109" s="3"/>
      <c r="C1109" s="107"/>
      <c r="D1109" s="107"/>
      <c r="J1109" s="64"/>
      <c r="L1109" s="3"/>
      <c r="M1109" s="57"/>
    </row>
    <row r="1110" spans="1:13" s="63" customFormat="1" ht="15">
      <c r="A1110" s="3"/>
      <c r="B1110" s="3"/>
      <c r="C1110" s="107"/>
      <c r="D1110" s="107"/>
      <c r="J1110" s="64"/>
      <c r="L1110" s="3"/>
      <c r="M1110" s="57"/>
    </row>
    <row r="1111" spans="1:13" s="63" customFormat="1" ht="15">
      <c r="A1111" s="3"/>
      <c r="B1111" s="3"/>
      <c r="C1111" s="107"/>
      <c r="D1111" s="107"/>
      <c r="J1111" s="64"/>
      <c r="L1111" s="3"/>
      <c r="M1111" s="57"/>
    </row>
    <row r="1112" spans="1:13" s="63" customFormat="1" ht="15">
      <c r="A1112" s="3"/>
      <c r="B1112" s="3"/>
      <c r="C1112" s="107"/>
      <c r="D1112" s="107"/>
      <c r="J1112" s="64"/>
      <c r="L1112" s="3"/>
      <c r="M1112" s="57"/>
    </row>
    <row r="1113" spans="1:13" s="63" customFormat="1" ht="15">
      <c r="A1113" s="3"/>
      <c r="B1113" s="3"/>
      <c r="C1113" s="107"/>
      <c r="D1113" s="107"/>
      <c r="J1113" s="64"/>
      <c r="L1113" s="3"/>
      <c r="M1113" s="57"/>
    </row>
    <row r="1114" spans="1:13" s="63" customFormat="1" ht="15">
      <c r="A1114" s="3"/>
      <c r="B1114" s="3"/>
      <c r="C1114" s="107"/>
      <c r="D1114" s="107"/>
      <c r="J1114" s="64"/>
      <c r="L1114" s="3"/>
      <c r="M1114" s="57"/>
    </row>
    <row r="1115" spans="1:13" s="63" customFormat="1" ht="15">
      <c r="A1115" s="3"/>
      <c r="B1115" s="3"/>
      <c r="C1115" s="107"/>
      <c r="D1115" s="107"/>
      <c r="J1115" s="64"/>
      <c r="L1115" s="3"/>
      <c r="M1115" s="57"/>
    </row>
    <row r="1116" spans="1:13" s="63" customFormat="1" ht="15">
      <c r="A1116" s="3"/>
      <c r="B1116" s="3"/>
      <c r="C1116" s="107"/>
      <c r="D1116" s="107"/>
      <c r="J1116" s="64"/>
      <c r="L1116" s="3"/>
      <c r="M1116" s="57"/>
    </row>
    <row r="1117" spans="1:13" s="63" customFormat="1" ht="15">
      <c r="A1117" s="3"/>
      <c r="B1117" s="3"/>
      <c r="C1117" s="107"/>
      <c r="D1117" s="107"/>
      <c r="J1117" s="64"/>
      <c r="L1117" s="3"/>
      <c r="M1117" s="57"/>
    </row>
    <row r="1118" spans="1:13" s="63" customFormat="1" ht="15">
      <c r="A1118" s="3"/>
      <c r="B1118" s="3"/>
      <c r="C1118" s="107"/>
      <c r="D1118" s="107"/>
      <c r="J1118" s="64"/>
      <c r="L1118" s="3"/>
      <c r="M1118" s="57"/>
    </row>
    <row r="1119" spans="1:13" s="63" customFormat="1" ht="15">
      <c r="A1119" s="3"/>
      <c r="B1119" s="3"/>
      <c r="C1119" s="107"/>
      <c r="D1119" s="107"/>
      <c r="J1119" s="64"/>
      <c r="L1119" s="3"/>
      <c r="M1119" s="57"/>
    </row>
    <row r="1120" spans="1:13" s="63" customFormat="1" ht="15">
      <c r="A1120" s="3"/>
      <c r="B1120" s="3"/>
      <c r="C1120" s="107"/>
      <c r="D1120" s="107"/>
      <c r="J1120" s="64"/>
      <c r="L1120" s="3"/>
      <c r="M1120" s="57"/>
    </row>
    <row r="1121" spans="1:13" s="63" customFormat="1" ht="15">
      <c r="A1121" s="3"/>
      <c r="B1121" s="3"/>
      <c r="C1121" s="107"/>
      <c r="D1121" s="107"/>
      <c r="J1121" s="64"/>
      <c r="L1121" s="3"/>
      <c r="M1121" s="57"/>
    </row>
    <row r="1122" spans="1:13" s="63" customFormat="1" ht="15">
      <c r="A1122" s="3"/>
      <c r="B1122" s="3"/>
      <c r="C1122" s="107"/>
      <c r="D1122" s="107"/>
      <c r="J1122" s="64"/>
      <c r="L1122" s="3"/>
      <c r="M1122" s="57"/>
    </row>
    <row r="1123" spans="1:13" s="63" customFormat="1" ht="15">
      <c r="A1123" s="3"/>
      <c r="B1123" s="3"/>
      <c r="C1123" s="107"/>
      <c r="D1123" s="107"/>
      <c r="J1123" s="64"/>
      <c r="L1123" s="3"/>
      <c r="M1123" s="57"/>
    </row>
    <row r="1124" spans="1:13" s="63" customFormat="1" ht="15">
      <c r="A1124" s="3"/>
      <c r="B1124" s="3"/>
      <c r="C1124" s="107"/>
      <c r="D1124" s="107"/>
      <c r="J1124" s="64"/>
      <c r="L1124" s="3"/>
      <c r="M1124" s="57"/>
    </row>
    <row r="1125" spans="1:13" s="63" customFormat="1" ht="15">
      <c r="A1125" s="3"/>
      <c r="B1125" s="3"/>
      <c r="C1125" s="107"/>
      <c r="D1125" s="107"/>
      <c r="J1125" s="64"/>
      <c r="L1125" s="3"/>
      <c r="M1125" s="57"/>
    </row>
    <row r="1126" spans="1:13" s="63" customFormat="1" ht="15">
      <c r="A1126" s="3"/>
      <c r="B1126" s="3"/>
      <c r="C1126" s="107"/>
      <c r="D1126" s="107"/>
      <c r="J1126" s="64"/>
      <c r="L1126" s="3"/>
      <c r="M1126" s="57"/>
    </row>
    <row r="1127" spans="1:13" s="63" customFormat="1" ht="15">
      <c r="A1127" s="3"/>
      <c r="B1127" s="3"/>
      <c r="C1127" s="107"/>
      <c r="D1127" s="107"/>
      <c r="J1127" s="64"/>
      <c r="L1127" s="3"/>
      <c r="M1127" s="57"/>
    </row>
    <row r="1128" spans="1:13" s="63" customFormat="1" ht="15">
      <c r="A1128" s="3"/>
      <c r="B1128" s="3"/>
      <c r="C1128" s="107"/>
      <c r="D1128" s="107"/>
      <c r="J1128" s="64"/>
      <c r="L1128" s="3"/>
      <c r="M1128" s="57"/>
    </row>
    <row r="1129" spans="1:13" s="63" customFormat="1" ht="15">
      <c r="A1129" s="3"/>
      <c r="B1129" s="3"/>
      <c r="C1129" s="107"/>
      <c r="D1129" s="107"/>
      <c r="J1129" s="64"/>
      <c r="L1129" s="3"/>
      <c r="M1129" s="57"/>
    </row>
    <row r="1130" spans="1:13" s="63" customFormat="1" ht="15">
      <c r="A1130" s="3"/>
      <c r="B1130" s="3"/>
      <c r="C1130" s="107"/>
      <c r="D1130" s="107"/>
      <c r="J1130" s="64"/>
      <c r="L1130" s="3"/>
      <c r="M1130" s="57"/>
    </row>
    <row r="1131" spans="1:13" s="63" customFormat="1" ht="15">
      <c r="A1131" s="3"/>
      <c r="B1131" s="3"/>
      <c r="C1131" s="107"/>
      <c r="D1131" s="107"/>
      <c r="J1131" s="64"/>
      <c r="L1131" s="3"/>
      <c r="M1131" s="57"/>
    </row>
    <row r="1132" spans="1:13" s="63" customFormat="1" ht="15">
      <c r="A1132" s="3"/>
      <c r="B1132" s="3"/>
      <c r="C1132" s="107"/>
      <c r="D1132" s="107"/>
      <c r="J1132" s="64"/>
      <c r="L1132" s="3"/>
      <c r="M1132" s="57"/>
    </row>
    <row r="1133" spans="1:13" s="63" customFormat="1" ht="15">
      <c r="A1133" s="3"/>
      <c r="B1133" s="3"/>
      <c r="C1133" s="107"/>
      <c r="D1133" s="107"/>
      <c r="J1133" s="64"/>
      <c r="L1133" s="3"/>
      <c r="M1133" s="57"/>
    </row>
    <row r="1134" spans="1:13" s="63" customFormat="1" ht="15">
      <c r="A1134" s="3"/>
      <c r="B1134" s="3"/>
      <c r="C1134" s="107"/>
      <c r="D1134" s="107"/>
      <c r="J1134" s="64"/>
      <c r="L1134" s="3"/>
      <c r="M1134" s="57"/>
    </row>
    <row r="1135" spans="1:13" s="63" customFormat="1" ht="15">
      <c r="A1135" s="3"/>
      <c r="B1135" s="3"/>
      <c r="C1135" s="107"/>
      <c r="D1135" s="107"/>
      <c r="J1135" s="64"/>
      <c r="L1135" s="3"/>
      <c r="M1135" s="57"/>
    </row>
    <row r="1136" spans="1:13" s="63" customFormat="1" ht="15">
      <c r="A1136" s="3"/>
      <c r="B1136" s="3"/>
      <c r="C1136" s="107"/>
      <c r="D1136" s="107"/>
      <c r="J1136" s="64"/>
      <c r="L1136" s="3"/>
      <c r="M1136" s="57"/>
    </row>
    <row r="1137" spans="1:13" s="63" customFormat="1" ht="15">
      <c r="A1137" s="3"/>
      <c r="B1137" s="3"/>
      <c r="C1137" s="107"/>
      <c r="D1137" s="107"/>
      <c r="J1137" s="64"/>
      <c r="L1137" s="3"/>
      <c r="M1137" s="57"/>
    </row>
    <row r="1138" spans="1:13" s="63" customFormat="1" ht="15">
      <c r="A1138" s="3"/>
      <c r="B1138" s="3"/>
      <c r="C1138" s="107"/>
      <c r="D1138" s="107"/>
      <c r="J1138" s="64"/>
      <c r="L1138" s="3"/>
      <c r="M1138" s="57"/>
    </row>
    <row r="1139" spans="1:13" s="63" customFormat="1" ht="15">
      <c r="A1139" s="3"/>
      <c r="B1139" s="3"/>
      <c r="C1139" s="107"/>
      <c r="D1139" s="107"/>
      <c r="J1139" s="64"/>
      <c r="L1139" s="3"/>
      <c r="M1139" s="57"/>
    </row>
    <row r="1140" spans="1:13" s="63" customFormat="1" ht="15">
      <c r="A1140" s="3"/>
      <c r="B1140" s="3"/>
      <c r="C1140" s="107"/>
      <c r="D1140" s="107"/>
      <c r="J1140" s="64"/>
      <c r="L1140" s="3"/>
      <c r="M1140" s="57"/>
    </row>
    <row r="1141" spans="1:13" s="63" customFormat="1" ht="15">
      <c r="A1141" s="3"/>
      <c r="B1141" s="3"/>
      <c r="C1141" s="107"/>
      <c r="D1141" s="107"/>
      <c r="J1141" s="64"/>
      <c r="L1141" s="3"/>
      <c r="M1141" s="57"/>
    </row>
    <row r="1142" spans="1:13" s="63" customFormat="1" ht="15">
      <c r="A1142" s="3"/>
      <c r="B1142" s="3"/>
      <c r="C1142" s="107"/>
      <c r="D1142" s="107"/>
      <c r="J1142" s="64"/>
      <c r="L1142" s="3"/>
      <c r="M1142" s="57"/>
    </row>
    <row r="1143" spans="1:13" s="63" customFormat="1" ht="15">
      <c r="A1143" s="3"/>
      <c r="B1143" s="3"/>
      <c r="C1143" s="107"/>
      <c r="D1143" s="107"/>
      <c r="J1143" s="64"/>
      <c r="L1143" s="3"/>
      <c r="M1143" s="57"/>
    </row>
    <row r="1144" spans="1:13" s="63" customFormat="1" ht="15">
      <c r="A1144" s="3"/>
      <c r="B1144" s="3"/>
      <c r="C1144" s="107"/>
      <c r="D1144" s="107"/>
      <c r="J1144" s="64"/>
      <c r="L1144" s="3"/>
      <c r="M1144" s="57"/>
    </row>
    <row r="1145" spans="1:13" s="63" customFormat="1" ht="15">
      <c r="A1145" s="3"/>
      <c r="B1145" s="3"/>
      <c r="C1145" s="107"/>
      <c r="D1145" s="107"/>
      <c r="J1145" s="64"/>
      <c r="L1145" s="3"/>
      <c r="M1145" s="57"/>
    </row>
    <row r="1146" spans="1:13" s="63" customFormat="1" ht="15">
      <c r="A1146" s="3"/>
      <c r="B1146" s="3"/>
      <c r="C1146" s="107"/>
      <c r="D1146" s="107"/>
      <c r="J1146" s="64"/>
      <c r="L1146" s="3"/>
      <c r="M1146" s="57"/>
    </row>
    <row r="1147" spans="1:13" s="63" customFormat="1" ht="15">
      <c r="A1147" s="3"/>
      <c r="B1147" s="3"/>
      <c r="C1147" s="107"/>
      <c r="D1147" s="107"/>
      <c r="J1147" s="64"/>
      <c r="L1147" s="3"/>
      <c r="M1147" s="57"/>
    </row>
    <row r="1148" spans="1:13" s="63" customFormat="1" ht="15">
      <c r="A1148" s="3"/>
      <c r="B1148" s="3"/>
      <c r="C1148" s="107"/>
      <c r="D1148" s="107"/>
      <c r="J1148" s="64"/>
      <c r="L1148" s="3"/>
      <c r="M1148" s="57"/>
    </row>
    <row r="1149" spans="1:13" s="63" customFormat="1" ht="15">
      <c r="A1149" s="3"/>
      <c r="B1149" s="3"/>
      <c r="C1149" s="107"/>
      <c r="D1149" s="107"/>
      <c r="J1149" s="64"/>
      <c r="L1149" s="3"/>
      <c r="M1149" s="57"/>
    </row>
    <row r="1150" spans="1:13" s="63" customFormat="1" ht="15">
      <c r="A1150" s="3"/>
      <c r="B1150" s="3"/>
      <c r="C1150" s="107"/>
      <c r="D1150" s="107"/>
      <c r="J1150" s="64"/>
      <c r="L1150" s="3"/>
      <c r="M1150" s="57"/>
    </row>
    <row r="1151" spans="1:13" s="63" customFormat="1" ht="15">
      <c r="A1151" s="3"/>
      <c r="B1151" s="3"/>
      <c r="C1151" s="107"/>
      <c r="D1151" s="107"/>
      <c r="J1151" s="64"/>
      <c r="L1151" s="3"/>
      <c r="M1151" s="57"/>
    </row>
    <row r="1152" spans="1:13" s="63" customFormat="1" ht="15">
      <c r="A1152" s="3"/>
      <c r="B1152" s="3"/>
      <c r="C1152" s="107"/>
      <c r="D1152" s="107"/>
      <c r="J1152" s="64"/>
      <c r="L1152" s="3"/>
      <c r="M1152" s="57"/>
    </row>
    <row r="1153" spans="1:13" s="63" customFormat="1" ht="15">
      <c r="A1153" s="3"/>
      <c r="B1153" s="3"/>
      <c r="C1153" s="107"/>
      <c r="D1153" s="107"/>
      <c r="J1153" s="64"/>
      <c r="L1153" s="3"/>
      <c r="M1153" s="57"/>
    </row>
    <row r="1154" spans="1:13" s="63" customFormat="1" ht="15">
      <c r="A1154" s="3"/>
      <c r="B1154" s="3"/>
      <c r="C1154" s="107"/>
      <c r="D1154" s="107"/>
      <c r="J1154" s="64"/>
      <c r="L1154" s="3"/>
      <c r="M1154" s="57"/>
    </row>
    <row r="1155" spans="1:13" s="63" customFormat="1" ht="15">
      <c r="A1155" s="3"/>
      <c r="B1155" s="3"/>
      <c r="C1155" s="107"/>
      <c r="D1155" s="107"/>
      <c r="J1155" s="64"/>
      <c r="L1155" s="3"/>
      <c r="M1155" s="57"/>
    </row>
    <row r="1156" spans="1:13" s="63" customFormat="1" ht="15">
      <c r="A1156" s="3"/>
      <c r="B1156" s="3"/>
      <c r="C1156" s="107"/>
      <c r="D1156" s="107"/>
      <c r="J1156" s="64"/>
      <c r="L1156" s="3"/>
      <c r="M1156" s="57"/>
    </row>
    <row r="1157" spans="1:13" s="63" customFormat="1" ht="15">
      <c r="A1157" s="3"/>
      <c r="B1157" s="3"/>
      <c r="C1157" s="107"/>
      <c r="D1157" s="107"/>
      <c r="J1157" s="64"/>
      <c r="L1157" s="3"/>
      <c r="M1157" s="57"/>
    </row>
    <row r="1158" spans="1:13" s="63" customFormat="1" ht="15">
      <c r="A1158" s="3"/>
      <c r="B1158" s="3"/>
      <c r="C1158" s="107"/>
      <c r="D1158" s="107"/>
      <c r="J1158" s="64"/>
      <c r="L1158" s="3"/>
      <c r="M1158" s="57"/>
    </row>
  </sheetData>
  <sheetProtection/>
  <printOptions gridLines="1"/>
  <pageMargins left="0.27" right="0.25" top="0.26" bottom="0.5" header="0.5" footer="0.5"/>
  <pageSetup horizontalDpi="600" verticalDpi="600" orientation="landscape" paperSize="5" scale="54" r:id="rId1"/>
  <rowBreaks count="1" manualBreakCount="1">
    <brk id="20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zoomScale="62" zoomScaleNormal="62" zoomScalePageLayoutView="0" workbookViewId="0" topLeftCell="A1">
      <selection activeCell="H15" sqref="H15"/>
    </sheetView>
  </sheetViews>
  <sheetFormatPr defaultColWidth="9.140625" defaultRowHeight="12.75"/>
  <cols>
    <col min="1" max="1" width="33.421875" style="3" customWidth="1"/>
    <col min="2" max="2" width="26.7109375" style="3" customWidth="1"/>
    <col min="3" max="3" width="15.28125" style="63" customWidth="1"/>
    <col min="4" max="4" width="19.00390625" style="63" customWidth="1"/>
    <col min="5" max="5" width="12.57421875" style="63" customWidth="1"/>
    <col min="6" max="6" width="22.28125" style="63" customWidth="1"/>
    <col min="7" max="7" width="26.28125" style="63" customWidth="1"/>
    <col min="8" max="8" width="16.57421875" style="63" customWidth="1"/>
    <col min="9" max="9" width="21.00390625" style="63" customWidth="1"/>
    <col min="10" max="10" width="38.00390625" style="63" customWidth="1"/>
    <col min="11" max="11" width="16.00390625" style="63" customWidth="1"/>
    <col min="12" max="12" width="16.421875" style="3" customWidth="1"/>
    <col min="13" max="13" width="11.28125" style="57" customWidth="1"/>
    <col min="14" max="16384" width="9.140625" style="63" customWidth="1"/>
  </cols>
  <sheetData>
    <row r="1" spans="1:13" s="3" customFormat="1" ht="31.5">
      <c r="A1" s="178" t="s">
        <v>36</v>
      </c>
      <c r="B1" s="170" t="s">
        <v>162</v>
      </c>
      <c r="C1" s="171"/>
      <c r="D1" s="171"/>
      <c r="E1" s="171"/>
      <c r="F1" s="171"/>
      <c r="G1" s="179"/>
      <c r="H1" s="179"/>
      <c r="I1" s="179"/>
      <c r="J1" s="179"/>
      <c r="K1" s="179"/>
      <c r="L1" s="85" t="s">
        <v>57</v>
      </c>
      <c r="M1" s="1"/>
    </row>
    <row r="2" spans="1:13" s="29" customFormat="1" ht="47.25">
      <c r="A2" s="11" t="s">
        <v>42</v>
      </c>
      <c r="B2" s="12" t="s">
        <v>37</v>
      </c>
      <c r="C2" s="12" t="s">
        <v>52</v>
      </c>
      <c r="D2" s="12" t="s">
        <v>34</v>
      </c>
      <c r="E2" s="12" t="s">
        <v>33</v>
      </c>
      <c r="F2" s="12" t="s">
        <v>51</v>
      </c>
      <c r="G2" s="20" t="s">
        <v>32</v>
      </c>
      <c r="H2" s="20" t="s">
        <v>55</v>
      </c>
      <c r="I2" s="20" t="s">
        <v>35</v>
      </c>
      <c r="J2" s="20" t="s">
        <v>49</v>
      </c>
      <c r="K2" s="20" t="s">
        <v>50</v>
      </c>
      <c r="L2" s="180">
        <f>SUM(H3:H10)</f>
        <v>40352.96</v>
      </c>
      <c r="M2" s="109"/>
    </row>
    <row r="3" spans="1:13" s="29" customFormat="1" ht="60">
      <c r="A3" s="181" t="s">
        <v>116</v>
      </c>
      <c r="B3" s="182" t="s">
        <v>117</v>
      </c>
      <c r="C3" s="183">
        <v>732</v>
      </c>
      <c r="D3" s="184">
        <v>0.1</v>
      </c>
      <c r="E3" s="185">
        <v>50</v>
      </c>
      <c r="F3" s="186">
        <v>3650</v>
      </c>
      <c r="G3" s="187">
        <f>C3*1.68</f>
        <v>1229.76</v>
      </c>
      <c r="H3" s="188">
        <f>F3-G3</f>
        <v>2420.24</v>
      </c>
      <c r="I3" s="189" t="s">
        <v>118</v>
      </c>
      <c r="J3" s="182" t="s">
        <v>119</v>
      </c>
      <c r="K3" s="190" t="s">
        <v>120</v>
      </c>
      <c r="L3" s="191"/>
      <c r="M3" s="109"/>
    </row>
    <row r="4" spans="1:13" s="29" customFormat="1" ht="60">
      <c r="A4" s="189"/>
      <c r="B4" s="182" t="s">
        <v>159</v>
      </c>
      <c r="C4" s="183">
        <v>732</v>
      </c>
      <c r="D4" s="184">
        <v>0.1</v>
      </c>
      <c r="E4" s="185">
        <v>50</v>
      </c>
      <c r="F4" s="186">
        <v>3650</v>
      </c>
      <c r="G4" s="187">
        <f>C4*1.68</f>
        <v>1229.76</v>
      </c>
      <c r="H4" s="188">
        <f>F4-G4</f>
        <v>2420.24</v>
      </c>
      <c r="I4" s="189" t="s">
        <v>31</v>
      </c>
      <c r="J4" s="182" t="s">
        <v>121</v>
      </c>
      <c r="K4" s="190" t="s">
        <v>120</v>
      </c>
      <c r="L4" s="191"/>
      <c r="M4" s="109"/>
    </row>
    <row r="5" spans="1:13" s="29" customFormat="1" ht="60">
      <c r="A5" s="189"/>
      <c r="B5" s="182" t="s">
        <v>160</v>
      </c>
      <c r="C5" s="183">
        <v>732</v>
      </c>
      <c r="D5" s="192">
        <v>0.1</v>
      </c>
      <c r="E5" s="185">
        <v>40</v>
      </c>
      <c r="F5" s="186">
        <v>2920</v>
      </c>
      <c r="G5" s="187">
        <f>C5*1.68</f>
        <v>1229.76</v>
      </c>
      <c r="H5" s="188">
        <f>F5-G5</f>
        <v>1690.24</v>
      </c>
      <c r="I5" s="189" t="s">
        <v>122</v>
      </c>
      <c r="J5" s="182" t="s">
        <v>121</v>
      </c>
      <c r="K5" s="190" t="s">
        <v>120</v>
      </c>
      <c r="L5" s="191"/>
      <c r="M5" s="109"/>
    </row>
    <row r="6" spans="1:13" s="29" customFormat="1" ht="41.25" customHeight="1">
      <c r="A6" s="189"/>
      <c r="B6" s="182" t="s">
        <v>123</v>
      </c>
      <c r="C6" s="183">
        <v>732</v>
      </c>
      <c r="D6" s="192">
        <v>0.11</v>
      </c>
      <c r="E6" s="185">
        <v>126</v>
      </c>
      <c r="F6" s="186">
        <v>9702</v>
      </c>
      <c r="G6" s="187">
        <f>C6*1.68</f>
        <v>1229.76</v>
      </c>
      <c r="H6" s="188">
        <f>F6-G6</f>
        <v>8472.24</v>
      </c>
      <c r="I6" s="189" t="s">
        <v>124</v>
      </c>
      <c r="J6" s="182" t="s">
        <v>19</v>
      </c>
      <c r="K6" s="190" t="s">
        <v>120</v>
      </c>
      <c r="L6" s="191"/>
      <c r="M6" s="109"/>
    </row>
    <row r="7" spans="1:13" s="29" customFormat="1" ht="56.25" customHeight="1">
      <c r="A7" s="172" t="s">
        <v>20</v>
      </c>
      <c r="B7" s="182" t="s">
        <v>125</v>
      </c>
      <c r="C7" s="183">
        <v>6</v>
      </c>
      <c r="D7" s="192">
        <v>1</v>
      </c>
      <c r="E7" s="193" t="s">
        <v>18</v>
      </c>
      <c r="F7" s="193">
        <v>12600</v>
      </c>
      <c r="G7" s="187"/>
      <c r="H7" s="188">
        <f>F7</f>
        <v>12600</v>
      </c>
      <c r="I7" s="194"/>
      <c r="J7" s="194" t="s">
        <v>126</v>
      </c>
      <c r="K7" s="194"/>
      <c r="L7" s="191"/>
      <c r="M7" s="109"/>
    </row>
    <row r="8" spans="1:13" s="29" customFormat="1" ht="54.75" customHeight="1">
      <c r="A8" s="172"/>
      <c r="B8" s="182" t="s">
        <v>127</v>
      </c>
      <c r="C8" s="183">
        <v>20</v>
      </c>
      <c r="D8" s="192">
        <v>1</v>
      </c>
      <c r="E8" s="193"/>
      <c r="F8" s="186">
        <v>7250</v>
      </c>
      <c r="G8" s="187"/>
      <c r="H8" s="188">
        <f>F8</f>
        <v>7250</v>
      </c>
      <c r="I8" s="194"/>
      <c r="J8" s="194" t="s">
        <v>128</v>
      </c>
      <c r="K8" s="194"/>
      <c r="L8" s="191"/>
      <c r="M8" s="109"/>
    </row>
    <row r="9" spans="1:13" s="29" customFormat="1" ht="27.75" customHeight="1">
      <c r="A9" s="172"/>
      <c r="B9" s="182" t="s">
        <v>129</v>
      </c>
      <c r="C9" s="195">
        <v>10</v>
      </c>
      <c r="D9" s="196">
        <v>1</v>
      </c>
      <c r="E9" s="186">
        <v>250</v>
      </c>
      <c r="F9" s="186">
        <v>2500</v>
      </c>
      <c r="G9" s="197"/>
      <c r="H9" s="188">
        <f>F9</f>
        <v>2500</v>
      </c>
      <c r="I9" s="190"/>
      <c r="J9" s="198" t="s">
        <v>130</v>
      </c>
      <c r="K9" s="190"/>
      <c r="L9" s="191"/>
      <c r="M9" s="109"/>
    </row>
    <row r="10" spans="1:13" s="29" customFormat="1" ht="27" customHeight="1">
      <c r="A10" s="172"/>
      <c r="B10" s="182" t="s">
        <v>169</v>
      </c>
      <c r="C10" s="195" t="s">
        <v>131</v>
      </c>
      <c r="D10" s="196" t="s">
        <v>131</v>
      </c>
      <c r="E10" s="186" t="s">
        <v>131</v>
      </c>
      <c r="F10" s="186">
        <v>3000</v>
      </c>
      <c r="G10" s="197"/>
      <c r="H10" s="188">
        <f>F10</f>
        <v>3000</v>
      </c>
      <c r="I10" s="190"/>
      <c r="J10" s="198" t="s">
        <v>132</v>
      </c>
      <c r="K10" s="190"/>
      <c r="L10" s="191"/>
      <c r="M10" s="109"/>
    </row>
    <row r="11" spans="1:13" s="23" customFormat="1" ht="47.25">
      <c r="A11" s="12" t="s">
        <v>43</v>
      </c>
      <c r="B11" s="12" t="s">
        <v>37</v>
      </c>
      <c r="C11" s="12" t="s">
        <v>38</v>
      </c>
      <c r="D11" s="12" t="s">
        <v>34</v>
      </c>
      <c r="E11" s="12" t="s">
        <v>33</v>
      </c>
      <c r="F11" s="12" t="s">
        <v>51</v>
      </c>
      <c r="G11" s="20" t="s">
        <v>32</v>
      </c>
      <c r="H11" s="20" t="s">
        <v>55</v>
      </c>
      <c r="I11" s="20" t="s">
        <v>35</v>
      </c>
      <c r="J11" s="20" t="s">
        <v>49</v>
      </c>
      <c r="K11" s="20" t="s">
        <v>50</v>
      </c>
      <c r="L11" s="180">
        <f>SUM(H12:H21)</f>
        <v>19002.5</v>
      </c>
      <c r="M11" s="129"/>
    </row>
    <row r="12" spans="1:13" s="35" customFormat="1" ht="75" customHeight="1">
      <c r="A12" s="199" t="s">
        <v>56</v>
      </c>
      <c r="B12" s="200" t="s">
        <v>133</v>
      </c>
      <c r="C12" s="201">
        <v>542</v>
      </c>
      <c r="D12" s="202" t="s">
        <v>161</v>
      </c>
      <c r="E12" s="203">
        <v>40</v>
      </c>
      <c r="F12" s="193">
        <f>C12*0.6*E12</f>
        <v>13008</v>
      </c>
      <c r="G12" s="188">
        <f>C12*2*0.75</f>
        <v>813</v>
      </c>
      <c r="H12" s="188">
        <f>F12-G12</f>
        <v>12195</v>
      </c>
      <c r="I12" s="204" t="s">
        <v>134</v>
      </c>
      <c r="J12" s="204" t="s">
        <v>135</v>
      </c>
      <c r="K12" s="204" t="s">
        <v>136</v>
      </c>
      <c r="L12" s="191"/>
      <c r="M12" s="129"/>
    </row>
    <row r="13" spans="1:13" s="35" customFormat="1" ht="57.75" customHeight="1">
      <c r="A13" s="199" t="s">
        <v>61</v>
      </c>
      <c r="B13" s="200" t="s">
        <v>137</v>
      </c>
      <c r="C13" s="201"/>
      <c r="D13" s="205">
        <v>30</v>
      </c>
      <c r="E13" s="203">
        <v>40</v>
      </c>
      <c r="F13" s="186">
        <f aca="true" t="shared" si="0" ref="F13:F18">D13*E13</f>
        <v>1200</v>
      </c>
      <c r="G13" s="188">
        <v>0</v>
      </c>
      <c r="H13" s="188">
        <f>F13</f>
        <v>1200</v>
      </c>
      <c r="I13" s="204"/>
      <c r="J13" s="204"/>
      <c r="K13" s="173"/>
      <c r="L13" s="191"/>
      <c r="M13" s="129"/>
    </row>
    <row r="14" spans="1:13" s="35" customFormat="1" ht="23.25" customHeight="1">
      <c r="A14" s="199"/>
      <c r="B14" s="200" t="s">
        <v>163</v>
      </c>
      <c r="C14" s="201"/>
      <c r="D14" s="205">
        <v>10</v>
      </c>
      <c r="E14" s="203">
        <v>40</v>
      </c>
      <c r="F14" s="186">
        <f t="shared" si="0"/>
        <v>400</v>
      </c>
      <c r="G14" s="188">
        <v>0</v>
      </c>
      <c r="H14" s="188">
        <f>F14</f>
        <v>400</v>
      </c>
      <c r="I14" s="204"/>
      <c r="J14" s="204"/>
      <c r="K14" s="173"/>
      <c r="L14" s="191"/>
      <c r="M14" s="129"/>
    </row>
    <row r="15" spans="1:13" s="35" customFormat="1" ht="70.5" customHeight="1">
      <c r="A15" s="199"/>
      <c r="B15" s="200" t="s">
        <v>164</v>
      </c>
      <c r="C15" s="201" t="s">
        <v>138</v>
      </c>
      <c r="D15" s="205">
        <v>20</v>
      </c>
      <c r="E15" s="203">
        <v>40</v>
      </c>
      <c r="F15" s="186">
        <f t="shared" si="0"/>
        <v>800</v>
      </c>
      <c r="G15" s="187">
        <f>500*0.75</f>
        <v>375</v>
      </c>
      <c r="H15" s="188">
        <f>F15-G15</f>
        <v>425</v>
      </c>
      <c r="I15" s="204"/>
      <c r="J15" s="204"/>
      <c r="K15" s="173"/>
      <c r="L15" s="191"/>
      <c r="M15" s="129"/>
    </row>
    <row r="16" spans="1:13" s="35" customFormat="1" ht="33.75" customHeight="1">
      <c r="A16" s="199"/>
      <c r="B16" s="200" t="s">
        <v>139</v>
      </c>
      <c r="C16" s="201"/>
      <c r="D16" s="205">
        <v>60</v>
      </c>
      <c r="E16" s="203">
        <v>40</v>
      </c>
      <c r="F16" s="186">
        <f t="shared" si="0"/>
        <v>2400</v>
      </c>
      <c r="G16" s="187">
        <v>0</v>
      </c>
      <c r="H16" s="188">
        <f>F16</f>
        <v>2400</v>
      </c>
      <c r="I16" s="204"/>
      <c r="J16" s="204" t="s">
        <v>21</v>
      </c>
      <c r="K16" s="173"/>
      <c r="L16" s="191"/>
      <c r="M16" s="129"/>
    </row>
    <row r="17" spans="1:13" s="35" customFormat="1" ht="51.75" customHeight="1">
      <c r="A17" s="199"/>
      <c r="B17" s="200" t="s">
        <v>165</v>
      </c>
      <c r="C17" s="201"/>
      <c r="D17" s="202">
        <v>10</v>
      </c>
      <c r="E17" s="203">
        <v>40</v>
      </c>
      <c r="F17" s="186">
        <f t="shared" si="0"/>
        <v>400</v>
      </c>
      <c r="G17" s="187">
        <v>0</v>
      </c>
      <c r="H17" s="188">
        <f>F17</f>
        <v>400</v>
      </c>
      <c r="I17" s="204"/>
      <c r="J17" s="204" t="s">
        <v>22</v>
      </c>
      <c r="K17" s="173"/>
      <c r="L17" s="191"/>
      <c r="M17" s="129"/>
    </row>
    <row r="18" spans="1:13" s="35" customFormat="1" ht="33.75" customHeight="1">
      <c r="A18" s="199"/>
      <c r="B18" s="200" t="s">
        <v>140</v>
      </c>
      <c r="C18" s="201" t="s">
        <v>141</v>
      </c>
      <c r="D18" s="202">
        <v>10</v>
      </c>
      <c r="E18" s="203">
        <v>40</v>
      </c>
      <c r="F18" s="186">
        <f t="shared" si="0"/>
        <v>400</v>
      </c>
      <c r="G18" s="187">
        <f>100*0.75</f>
        <v>75</v>
      </c>
      <c r="H18" s="188">
        <f>F18-G18</f>
        <v>325</v>
      </c>
      <c r="I18" s="204"/>
      <c r="J18" s="204"/>
      <c r="K18" s="173"/>
      <c r="L18" s="191"/>
      <c r="M18" s="129"/>
    </row>
    <row r="19" spans="1:13" s="35" customFormat="1" ht="39" customHeight="1">
      <c r="A19" s="199"/>
      <c r="B19" s="194" t="s">
        <v>142</v>
      </c>
      <c r="C19" s="201">
        <v>350</v>
      </c>
      <c r="D19" s="202" t="s">
        <v>143</v>
      </c>
      <c r="E19" s="203">
        <v>40</v>
      </c>
      <c r="F19" s="186">
        <f>C19*0.04*E19</f>
        <v>560</v>
      </c>
      <c r="G19" s="187">
        <f>C19*0.75</f>
        <v>262.5</v>
      </c>
      <c r="H19" s="188">
        <f>F19-G19</f>
        <v>297.5</v>
      </c>
      <c r="I19" s="204"/>
      <c r="J19" s="204" t="s">
        <v>144</v>
      </c>
      <c r="K19" s="173"/>
      <c r="L19" s="191"/>
      <c r="M19" s="129"/>
    </row>
    <row r="20" spans="1:13" s="35" customFormat="1" ht="37.5" customHeight="1">
      <c r="A20" s="194"/>
      <c r="B20" s="194" t="s">
        <v>17</v>
      </c>
      <c r="C20" s="201">
        <v>180</v>
      </c>
      <c r="D20" s="202">
        <v>0.05</v>
      </c>
      <c r="E20" s="203">
        <v>40</v>
      </c>
      <c r="F20" s="186">
        <v>360</v>
      </c>
      <c r="G20" s="187">
        <v>0</v>
      </c>
      <c r="H20" s="188">
        <f>F20</f>
        <v>360</v>
      </c>
      <c r="I20" s="204"/>
      <c r="J20" s="204" t="s">
        <v>145</v>
      </c>
      <c r="K20" s="173"/>
      <c r="L20" s="191"/>
      <c r="M20" s="129"/>
    </row>
    <row r="21" spans="1:13" s="35" customFormat="1" ht="37.5" customHeight="1">
      <c r="A21" s="194"/>
      <c r="B21" s="194" t="s">
        <v>146</v>
      </c>
      <c r="C21" s="201"/>
      <c r="D21" s="202">
        <v>25</v>
      </c>
      <c r="E21" s="203">
        <v>40</v>
      </c>
      <c r="F21" s="186">
        <f>D21*E21</f>
        <v>1000</v>
      </c>
      <c r="G21" s="187">
        <v>0</v>
      </c>
      <c r="H21" s="188">
        <f>F21</f>
        <v>1000</v>
      </c>
      <c r="I21" s="204"/>
      <c r="J21" s="204"/>
      <c r="K21" s="173"/>
      <c r="L21" s="191"/>
      <c r="M21" s="129"/>
    </row>
    <row r="22" spans="1:13" s="98" customFormat="1" ht="31.5">
      <c r="A22" s="4" t="s">
        <v>23</v>
      </c>
      <c r="B22" s="206" t="s">
        <v>37</v>
      </c>
      <c r="C22" s="207" t="s">
        <v>24</v>
      </c>
      <c r="D22" s="208" t="s">
        <v>58</v>
      </c>
      <c r="E22" s="206" t="s">
        <v>33</v>
      </c>
      <c r="F22" s="206" t="s">
        <v>51</v>
      </c>
      <c r="G22" s="85" t="s">
        <v>32</v>
      </c>
      <c r="H22" s="85" t="s">
        <v>55</v>
      </c>
      <c r="I22" s="85" t="s">
        <v>35</v>
      </c>
      <c r="J22" s="85" t="s">
        <v>49</v>
      </c>
      <c r="K22" s="85" t="s">
        <v>50</v>
      </c>
      <c r="L22" s="209">
        <f>H23</f>
        <v>5000</v>
      </c>
      <c r="M22" s="97"/>
    </row>
    <row r="23" spans="1:12" ht="45">
      <c r="A23" s="210"/>
      <c r="B23" s="211" t="s">
        <v>147</v>
      </c>
      <c r="C23" s="212">
        <v>16</v>
      </c>
      <c r="D23" s="213">
        <v>1</v>
      </c>
      <c r="E23" s="214"/>
      <c r="F23" s="215">
        <v>5000</v>
      </c>
      <c r="G23" s="216"/>
      <c r="H23" s="217">
        <f>F23</f>
        <v>5000</v>
      </c>
      <c r="I23" s="218"/>
      <c r="J23" s="176" t="s">
        <v>148</v>
      </c>
      <c r="K23" s="176"/>
      <c r="L23" s="219"/>
    </row>
    <row r="24" spans="1:13" s="98" customFormat="1" ht="43.5" customHeight="1">
      <c r="A24" s="4" t="s">
        <v>25</v>
      </c>
      <c r="B24" s="206" t="s">
        <v>53</v>
      </c>
      <c r="C24" s="85" t="s">
        <v>54</v>
      </c>
      <c r="D24" s="208" t="s">
        <v>58</v>
      </c>
      <c r="E24" s="206" t="s">
        <v>59</v>
      </c>
      <c r="F24" s="206" t="s">
        <v>51</v>
      </c>
      <c r="G24" s="85" t="s">
        <v>32</v>
      </c>
      <c r="H24" s="85" t="s">
        <v>55</v>
      </c>
      <c r="I24" s="85" t="s">
        <v>35</v>
      </c>
      <c r="J24" s="85" t="s">
        <v>49</v>
      </c>
      <c r="K24" s="85" t="s">
        <v>50</v>
      </c>
      <c r="L24" s="209">
        <f>SUM(H25:H26)</f>
        <v>1000</v>
      </c>
      <c r="M24" s="97"/>
    </row>
    <row r="25" spans="1:12" ht="15">
      <c r="A25" s="220"/>
      <c r="B25" s="211" t="s">
        <v>163</v>
      </c>
      <c r="C25" s="212">
        <v>100</v>
      </c>
      <c r="D25" s="221"/>
      <c r="E25" s="222"/>
      <c r="F25" s="223">
        <v>20000</v>
      </c>
      <c r="G25" s="223">
        <v>20000</v>
      </c>
      <c r="H25" s="224">
        <f>F25-G25</f>
        <v>0</v>
      </c>
      <c r="I25" s="210"/>
      <c r="J25" s="176"/>
      <c r="K25" s="176"/>
      <c r="L25" s="219"/>
    </row>
    <row r="26" spans="1:12" ht="30">
      <c r="A26" s="210"/>
      <c r="B26" s="211" t="s">
        <v>27</v>
      </c>
      <c r="C26" s="212">
        <v>300</v>
      </c>
      <c r="D26" s="221"/>
      <c r="E26" s="222"/>
      <c r="F26" s="223">
        <v>5000</v>
      </c>
      <c r="G26" s="223">
        <v>4000</v>
      </c>
      <c r="H26" s="224">
        <f>F26-G26</f>
        <v>1000</v>
      </c>
      <c r="I26" s="210"/>
      <c r="J26" s="225"/>
      <c r="K26" s="176"/>
      <c r="L26" s="219"/>
    </row>
    <row r="27" spans="1:13" s="3" customFormat="1" ht="47.25">
      <c r="A27" s="4" t="s">
        <v>26</v>
      </c>
      <c r="B27" s="4" t="s">
        <v>47</v>
      </c>
      <c r="C27" s="4" t="s">
        <v>41</v>
      </c>
      <c r="D27" s="4" t="s">
        <v>39</v>
      </c>
      <c r="E27" s="4" t="s">
        <v>40</v>
      </c>
      <c r="F27" s="206" t="s">
        <v>51</v>
      </c>
      <c r="G27" s="85" t="s">
        <v>32</v>
      </c>
      <c r="H27" s="85" t="s">
        <v>55</v>
      </c>
      <c r="I27" s="85" t="s">
        <v>35</v>
      </c>
      <c r="J27" s="85" t="s">
        <v>49</v>
      </c>
      <c r="K27" s="85" t="s">
        <v>50</v>
      </c>
      <c r="L27" s="209">
        <f>SUM(H28:H45)</f>
        <v>133600</v>
      </c>
      <c r="M27" s="60"/>
    </row>
    <row r="28" spans="1:12" ht="30">
      <c r="A28" s="210"/>
      <c r="B28" s="226" t="s">
        <v>166</v>
      </c>
      <c r="C28" s="176" t="s">
        <v>149</v>
      </c>
      <c r="D28" s="210">
        <v>30000</v>
      </c>
      <c r="E28" s="227">
        <v>1</v>
      </c>
      <c r="F28" s="223">
        <v>30000</v>
      </c>
      <c r="G28" s="228"/>
      <c r="H28" s="223">
        <f aca="true" t="shared" si="1" ref="H28:H45">F28</f>
        <v>30000</v>
      </c>
      <c r="I28" s="176"/>
      <c r="J28" s="175"/>
      <c r="K28" s="174"/>
      <c r="L28" s="229"/>
    </row>
    <row r="29" spans="1:12" ht="30">
      <c r="A29" s="210"/>
      <c r="B29" s="226" t="s">
        <v>166</v>
      </c>
      <c r="C29" s="176" t="s">
        <v>149</v>
      </c>
      <c r="D29" s="210">
        <v>20000</v>
      </c>
      <c r="E29" s="227">
        <v>1</v>
      </c>
      <c r="F29" s="223">
        <v>20000</v>
      </c>
      <c r="G29" s="228"/>
      <c r="H29" s="223">
        <f t="shared" si="1"/>
        <v>20000</v>
      </c>
      <c r="I29" s="176"/>
      <c r="J29" s="175"/>
      <c r="K29" s="174"/>
      <c r="L29" s="229"/>
    </row>
    <row r="30" spans="1:12" ht="30">
      <c r="A30" s="210"/>
      <c r="B30" s="226" t="s">
        <v>166</v>
      </c>
      <c r="C30" s="176" t="s">
        <v>150</v>
      </c>
      <c r="D30" s="210">
        <v>0</v>
      </c>
      <c r="E30" s="227">
        <v>0.75</v>
      </c>
      <c r="F30" s="223">
        <v>0</v>
      </c>
      <c r="G30" s="228"/>
      <c r="H30" s="223">
        <f t="shared" si="1"/>
        <v>0</v>
      </c>
      <c r="I30" s="176"/>
      <c r="J30" s="175"/>
      <c r="K30" s="174"/>
      <c r="L30" s="229"/>
    </row>
    <row r="31" spans="1:12" ht="30">
      <c r="A31" s="210"/>
      <c r="B31" s="226" t="s">
        <v>166</v>
      </c>
      <c r="C31" s="176" t="s">
        <v>151</v>
      </c>
      <c r="D31" s="230">
        <v>5000</v>
      </c>
      <c r="E31" s="227">
        <v>0.75</v>
      </c>
      <c r="F31" s="223">
        <v>3750</v>
      </c>
      <c r="G31" s="228"/>
      <c r="H31" s="223">
        <f t="shared" si="1"/>
        <v>3750</v>
      </c>
      <c r="I31" s="176"/>
      <c r="J31" s="175"/>
      <c r="K31" s="174"/>
      <c r="L31" s="229"/>
    </row>
    <row r="32" spans="1:12" ht="30">
      <c r="A32" s="210"/>
      <c r="B32" s="226" t="s">
        <v>166</v>
      </c>
      <c r="C32" s="176" t="s">
        <v>152</v>
      </c>
      <c r="D32" s="230">
        <v>7500</v>
      </c>
      <c r="E32" s="227">
        <v>1</v>
      </c>
      <c r="F32" s="223">
        <v>7500</v>
      </c>
      <c r="G32" s="228"/>
      <c r="H32" s="223">
        <f t="shared" si="1"/>
        <v>7500</v>
      </c>
      <c r="I32" s="176"/>
      <c r="J32" s="175"/>
      <c r="K32" s="174"/>
      <c r="L32" s="229"/>
    </row>
    <row r="33" spans="1:12" ht="15.75">
      <c r="A33" s="210"/>
      <c r="B33" s="226" t="s">
        <v>166</v>
      </c>
      <c r="C33" s="176" t="s">
        <v>167</v>
      </c>
      <c r="D33" s="210">
        <v>35000</v>
      </c>
      <c r="E33" s="227">
        <v>0.6</v>
      </c>
      <c r="F33" s="223">
        <v>21000</v>
      </c>
      <c r="G33" s="228"/>
      <c r="H33" s="223">
        <f t="shared" si="1"/>
        <v>21000</v>
      </c>
      <c r="I33" s="176"/>
      <c r="J33" s="175"/>
      <c r="K33" s="174"/>
      <c r="L33" s="229"/>
    </row>
    <row r="34" spans="1:12" ht="30">
      <c r="A34" s="210"/>
      <c r="B34" s="226" t="s">
        <v>166</v>
      </c>
      <c r="C34" s="176" t="s">
        <v>149</v>
      </c>
      <c r="D34" s="210">
        <v>10000</v>
      </c>
      <c r="E34" s="227">
        <v>1</v>
      </c>
      <c r="F34" s="223">
        <v>10000</v>
      </c>
      <c r="G34" s="228"/>
      <c r="H34" s="223">
        <f t="shared" si="1"/>
        <v>10000</v>
      </c>
      <c r="I34" s="176"/>
      <c r="J34" s="175"/>
      <c r="K34" s="174"/>
      <c r="L34" s="229"/>
    </row>
    <row r="35" spans="1:12" ht="30">
      <c r="A35" s="210"/>
      <c r="B35" s="226" t="s">
        <v>166</v>
      </c>
      <c r="C35" s="176" t="s">
        <v>168</v>
      </c>
      <c r="D35" s="210">
        <v>4000</v>
      </c>
      <c r="E35" s="227">
        <v>0.9</v>
      </c>
      <c r="F35" s="223">
        <v>3600</v>
      </c>
      <c r="G35" s="228"/>
      <c r="H35" s="223">
        <f t="shared" si="1"/>
        <v>3600</v>
      </c>
      <c r="I35" s="176"/>
      <c r="J35" s="175"/>
      <c r="K35" s="174"/>
      <c r="L35" s="229"/>
    </row>
    <row r="36" spans="1:12" ht="15.75">
      <c r="A36" s="210"/>
      <c r="B36" s="226" t="s">
        <v>166</v>
      </c>
      <c r="C36" s="176" t="s">
        <v>167</v>
      </c>
      <c r="D36" s="230">
        <v>10000</v>
      </c>
      <c r="E36" s="227">
        <v>0.5</v>
      </c>
      <c r="F36" s="223">
        <v>5000</v>
      </c>
      <c r="G36" s="228"/>
      <c r="H36" s="223">
        <f t="shared" si="1"/>
        <v>5000</v>
      </c>
      <c r="I36" s="176"/>
      <c r="J36" s="175"/>
      <c r="K36" s="174"/>
      <c r="L36" s="229"/>
    </row>
    <row r="37" spans="1:12" ht="30">
      <c r="A37" s="210"/>
      <c r="B37" s="226" t="s">
        <v>166</v>
      </c>
      <c r="C37" s="176" t="s">
        <v>168</v>
      </c>
      <c r="D37" s="230">
        <v>10000</v>
      </c>
      <c r="E37" s="227">
        <v>0.5</v>
      </c>
      <c r="F37" s="223">
        <v>5000</v>
      </c>
      <c r="G37" s="228"/>
      <c r="H37" s="223">
        <f t="shared" si="1"/>
        <v>5000</v>
      </c>
      <c r="I37" s="176"/>
      <c r="J37" s="175"/>
      <c r="K37" s="174"/>
      <c r="L37" s="229"/>
    </row>
    <row r="38" spans="1:12" ht="30">
      <c r="A38" s="210"/>
      <c r="B38" s="226" t="s">
        <v>166</v>
      </c>
      <c r="C38" s="176" t="s">
        <v>168</v>
      </c>
      <c r="D38" s="230">
        <v>15000</v>
      </c>
      <c r="E38" s="227">
        <v>0.5</v>
      </c>
      <c r="F38" s="223">
        <v>7500</v>
      </c>
      <c r="G38" s="228"/>
      <c r="H38" s="223">
        <f t="shared" si="1"/>
        <v>7500</v>
      </c>
      <c r="I38" s="176"/>
      <c r="J38" s="175"/>
      <c r="K38" s="174"/>
      <c r="L38" s="229"/>
    </row>
    <row r="39" spans="1:12" ht="30">
      <c r="A39" s="210"/>
      <c r="B39" s="226" t="s">
        <v>166</v>
      </c>
      <c r="C39" s="176" t="s">
        <v>151</v>
      </c>
      <c r="D39" s="230">
        <v>8000</v>
      </c>
      <c r="E39" s="227">
        <v>0.5</v>
      </c>
      <c r="F39" s="223">
        <v>4000</v>
      </c>
      <c r="G39" s="228"/>
      <c r="H39" s="223">
        <f t="shared" si="1"/>
        <v>4000</v>
      </c>
      <c r="I39" s="176"/>
      <c r="J39" s="175"/>
      <c r="K39" s="174"/>
      <c r="L39" s="229"/>
    </row>
    <row r="40" spans="1:12" ht="15.75">
      <c r="A40" s="210"/>
      <c r="B40" s="226" t="s">
        <v>166</v>
      </c>
      <c r="C40" s="176" t="s">
        <v>153</v>
      </c>
      <c r="D40" s="210">
        <v>4000</v>
      </c>
      <c r="E40" s="227">
        <v>0.5</v>
      </c>
      <c r="F40" s="223">
        <v>2000</v>
      </c>
      <c r="G40" s="228"/>
      <c r="H40" s="223">
        <f t="shared" si="1"/>
        <v>2000</v>
      </c>
      <c r="I40" s="176"/>
      <c r="J40" s="175"/>
      <c r="K40" s="174"/>
      <c r="L40" s="229"/>
    </row>
    <row r="41" spans="1:12" ht="30">
      <c r="A41" s="210"/>
      <c r="B41" s="226" t="s">
        <v>166</v>
      </c>
      <c r="C41" s="176" t="s">
        <v>149</v>
      </c>
      <c r="D41" s="210"/>
      <c r="E41" s="227"/>
      <c r="F41" s="223">
        <v>1000</v>
      </c>
      <c r="G41" s="228"/>
      <c r="H41" s="223">
        <f t="shared" si="1"/>
        <v>1000</v>
      </c>
      <c r="I41" s="176"/>
      <c r="J41" s="175"/>
      <c r="K41" s="174"/>
      <c r="L41" s="229"/>
    </row>
    <row r="42" spans="1:12" ht="15.75">
      <c r="A42" s="210"/>
      <c r="B42" s="226" t="s">
        <v>166</v>
      </c>
      <c r="C42" s="176" t="s">
        <v>167</v>
      </c>
      <c r="D42" s="210">
        <v>8000</v>
      </c>
      <c r="E42" s="227">
        <v>0.25</v>
      </c>
      <c r="F42" s="223">
        <v>2000</v>
      </c>
      <c r="G42" s="228"/>
      <c r="H42" s="223">
        <f t="shared" si="1"/>
        <v>2000</v>
      </c>
      <c r="I42" s="176"/>
      <c r="J42" s="175"/>
      <c r="K42" s="174"/>
      <c r="L42" s="229"/>
    </row>
    <row r="43" spans="1:12" ht="30">
      <c r="A43" s="210"/>
      <c r="B43" s="226" t="s">
        <v>166</v>
      </c>
      <c r="C43" s="176" t="s">
        <v>154</v>
      </c>
      <c r="D43" s="230">
        <v>5000</v>
      </c>
      <c r="E43" s="227">
        <v>0.75</v>
      </c>
      <c r="F43" s="223">
        <v>3750</v>
      </c>
      <c r="G43" s="228"/>
      <c r="H43" s="223">
        <f t="shared" si="1"/>
        <v>3750</v>
      </c>
      <c r="I43" s="176"/>
      <c r="J43" s="175"/>
      <c r="K43" s="174"/>
      <c r="L43" s="229"/>
    </row>
    <row r="44" spans="1:12" ht="15.75">
      <c r="A44" s="210"/>
      <c r="B44" s="226" t="s">
        <v>166</v>
      </c>
      <c r="C44" s="176" t="s">
        <v>155</v>
      </c>
      <c r="D44" s="230">
        <v>5000</v>
      </c>
      <c r="E44" s="227">
        <v>0.5</v>
      </c>
      <c r="F44" s="223">
        <v>2500</v>
      </c>
      <c r="G44" s="228"/>
      <c r="H44" s="223">
        <f t="shared" si="1"/>
        <v>2500</v>
      </c>
      <c r="I44" s="176"/>
      <c r="J44" s="175"/>
      <c r="K44" s="174"/>
      <c r="L44" s="229"/>
    </row>
    <row r="45" spans="1:12" ht="30">
      <c r="A45" s="210"/>
      <c r="B45" s="226" t="s">
        <v>166</v>
      </c>
      <c r="C45" s="176" t="s">
        <v>151</v>
      </c>
      <c r="D45" s="210">
        <v>25000</v>
      </c>
      <c r="E45" s="227">
        <v>0.2</v>
      </c>
      <c r="F45" s="223">
        <v>5000</v>
      </c>
      <c r="G45" s="228"/>
      <c r="H45" s="223">
        <f t="shared" si="1"/>
        <v>5000</v>
      </c>
      <c r="I45" s="176"/>
      <c r="J45" s="175"/>
      <c r="K45" s="174"/>
      <c r="L45" s="229"/>
    </row>
    <row r="46" spans="1:13" s="2" customFormat="1" ht="47.25">
      <c r="A46" s="4" t="s">
        <v>156</v>
      </c>
      <c r="B46" s="206" t="s">
        <v>37</v>
      </c>
      <c r="C46" s="206" t="s">
        <v>48</v>
      </c>
      <c r="D46" s="206" t="s">
        <v>34</v>
      </c>
      <c r="E46" s="206" t="s">
        <v>33</v>
      </c>
      <c r="F46" s="206" t="s">
        <v>51</v>
      </c>
      <c r="G46" s="85" t="s">
        <v>32</v>
      </c>
      <c r="H46" s="85" t="s">
        <v>55</v>
      </c>
      <c r="I46" s="85" t="s">
        <v>35</v>
      </c>
      <c r="J46" s="85" t="s">
        <v>49</v>
      </c>
      <c r="K46" s="85" t="s">
        <v>50</v>
      </c>
      <c r="L46" s="209">
        <f>SUM(F47:F47)</f>
        <v>3500</v>
      </c>
      <c r="M46" s="100"/>
    </row>
    <row r="47" spans="1:12" ht="15">
      <c r="A47" s="210"/>
      <c r="B47" s="225"/>
      <c r="C47" s="176"/>
      <c r="D47" s="231"/>
      <c r="E47" s="232"/>
      <c r="F47" s="233">
        <v>3500</v>
      </c>
      <c r="G47" s="228"/>
      <c r="H47" s="224">
        <f>F47</f>
        <v>3500</v>
      </c>
      <c r="I47" s="210"/>
      <c r="J47" s="175"/>
      <c r="K47" s="176"/>
      <c r="L47" s="234"/>
    </row>
    <row r="48" spans="1:13" s="98" customFormat="1" ht="15.75">
      <c r="A48" s="4" t="s">
        <v>157</v>
      </c>
      <c r="B48" s="235" t="s">
        <v>37</v>
      </c>
      <c r="C48" s="235"/>
      <c r="D48" s="235"/>
      <c r="E48" s="235"/>
      <c r="F48" s="206" t="s">
        <v>51</v>
      </c>
      <c r="G48" s="85" t="s">
        <v>32</v>
      </c>
      <c r="H48" s="85" t="s">
        <v>55</v>
      </c>
      <c r="I48" s="85" t="s">
        <v>35</v>
      </c>
      <c r="J48" s="85" t="s">
        <v>49</v>
      </c>
      <c r="K48" s="85" t="s">
        <v>50</v>
      </c>
      <c r="L48" s="209">
        <f>SUM(F49:F50)</f>
        <v>8000</v>
      </c>
      <c r="M48" s="103"/>
    </row>
    <row r="49" spans="1:12" ht="30">
      <c r="A49" s="210"/>
      <c r="B49" s="176" t="s">
        <v>170</v>
      </c>
      <c r="C49" s="176"/>
      <c r="D49" s="176"/>
      <c r="E49" s="176"/>
      <c r="F49" s="233">
        <v>4000</v>
      </c>
      <c r="G49" s="210"/>
      <c r="H49" s="223">
        <f>F49</f>
        <v>4000</v>
      </c>
      <c r="I49" s="176"/>
      <c r="J49" s="175"/>
      <c r="K49" s="176"/>
      <c r="L49" s="229"/>
    </row>
    <row r="50" spans="1:12" ht="15">
      <c r="A50" s="210"/>
      <c r="B50" s="176" t="s">
        <v>158</v>
      </c>
      <c r="C50" s="176"/>
      <c r="D50" s="176"/>
      <c r="E50" s="176"/>
      <c r="F50" s="233">
        <v>4000</v>
      </c>
      <c r="G50" s="210"/>
      <c r="H50" s="223">
        <f>F50</f>
        <v>4000</v>
      </c>
      <c r="I50" s="176"/>
      <c r="J50" s="175"/>
      <c r="K50" s="176"/>
      <c r="L50" s="229"/>
    </row>
    <row r="51" spans="1:13" s="29" customFormat="1" ht="28.5" customHeight="1">
      <c r="A51" s="11" t="s">
        <v>60</v>
      </c>
      <c r="B51" s="11"/>
      <c r="C51" s="11"/>
      <c r="D51" s="11"/>
      <c r="E51" s="11"/>
      <c r="F51" s="177">
        <f>SUM(F2:F50)</f>
        <v>240900</v>
      </c>
      <c r="G51" s="177">
        <f>SUM(G2:G50)</f>
        <v>30444.54</v>
      </c>
      <c r="H51" s="177">
        <f>SUM(H2:H50)</f>
        <v>210455.46</v>
      </c>
      <c r="I51" s="236"/>
      <c r="J51" s="165"/>
      <c r="K51" s="165"/>
      <c r="L51" s="237">
        <f>SUM(L2:L50)</f>
        <v>210455.46</v>
      </c>
      <c r="M51" s="168"/>
    </row>
    <row r="52" ht="15">
      <c r="H52" s="238"/>
    </row>
  </sheetData>
  <sheetProtection/>
  <printOptions/>
  <pageMargins left="0.75" right="0.75" top="1" bottom="1" header="0.5" footer="0.5"/>
  <pageSetup fitToHeight="1" fitToWidth="1" horizontalDpi="300" verticalDpi="300" orientation="landscape" paperSize="5" scale="2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wwilson</dc:creator>
  <cp:keywords/>
  <dc:description/>
  <cp:lastModifiedBy>Cara Meyer</cp:lastModifiedBy>
  <cp:lastPrinted>2011-11-03T18:21:53Z</cp:lastPrinted>
  <dcterms:created xsi:type="dcterms:W3CDTF">2007-03-28T02:43:49Z</dcterms:created>
  <dcterms:modified xsi:type="dcterms:W3CDTF">2011-11-03T18:24:59Z</dcterms:modified>
  <cp:category/>
  <cp:version/>
  <cp:contentType/>
  <cp:contentStatus/>
</cp:coreProperties>
</file>